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. de Planeación\Documents\2025\POA 2025\POA ESTATAL\REPORTES MENSUALES\"/>
    </mc:Choice>
  </mc:AlternateContent>
  <bookViews>
    <workbookView xWindow="0" yWindow="0" windowWidth="25125" windowHeight="12315"/>
  </bookViews>
  <sheets>
    <sheet name="Hoja1" sheetId="1" r:id="rId1"/>
  </sheets>
  <definedNames>
    <definedName name="_xlnm._FilterDatabase" localSheetId="0" hidden="1">Hoja1!$A$6:$X$65</definedName>
    <definedName name="_xlnm.Print_Area" localSheetId="0">Hoja1!$A$1:$X$75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N17" i="1" l="1"/>
  <c r="P17" i="1"/>
  <c r="Q17" i="1"/>
  <c r="R17" i="1"/>
  <c r="S17" i="1"/>
  <c r="T17" i="1"/>
  <c r="U17" i="1"/>
  <c r="V17" i="1"/>
  <c r="L17" i="1"/>
  <c r="M17" i="1"/>
  <c r="K17" i="1"/>
  <c r="L16" i="1" l="1"/>
  <c r="W16" i="1" s="1"/>
  <c r="M16" i="1"/>
  <c r="N16" i="1"/>
  <c r="O16" i="1"/>
  <c r="P16" i="1"/>
  <c r="Q16" i="1"/>
  <c r="R16" i="1"/>
  <c r="S16" i="1"/>
  <c r="T16" i="1"/>
  <c r="U16" i="1"/>
  <c r="V16" i="1"/>
  <c r="K16" i="1"/>
  <c r="W50" i="1"/>
  <c r="W9" i="1"/>
  <c r="X8" i="1" s="1"/>
  <c r="W10" i="1"/>
  <c r="W11" i="1"/>
  <c r="X10" i="1" s="1"/>
  <c r="W12" i="1"/>
  <c r="W13" i="1"/>
  <c r="X12" i="1" s="1"/>
  <c r="W14" i="1"/>
  <c r="W15" i="1"/>
  <c r="W18" i="1"/>
  <c r="W19" i="1"/>
  <c r="W20" i="1"/>
  <c r="W21" i="1"/>
  <c r="W22" i="1"/>
  <c r="W23" i="1"/>
  <c r="W24" i="1"/>
  <c r="W25" i="1"/>
  <c r="W26" i="1"/>
  <c r="W27" i="1"/>
  <c r="X26" i="1" s="1"/>
  <c r="W28" i="1"/>
  <c r="W29" i="1"/>
  <c r="X28" i="1" s="1"/>
  <c r="W30" i="1"/>
  <c r="W31" i="1"/>
  <c r="X30" i="1" s="1"/>
  <c r="W32" i="1"/>
  <c r="W33" i="1"/>
  <c r="X32" i="1" s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8" i="1"/>
  <c r="X36" i="1" l="1"/>
  <c r="X38" i="1"/>
  <c r="X24" i="1"/>
  <c r="X50" i="1"/>
  <c r="W17" i="1"/>
  <c r="X16" i="1" s="1"/>
  <c r="X22" i="1"/>
  <c r="X20" i="1"/>
  <c r="X18" i="1"/>
  <c r="X14" i="1"/>
  <c r="X64" i="1"/>
  <c r="X62" i="1"/>
  <c r="X60" i="1"/>
  <c r="X58" i="1"/>
  <c r="X56" i="1"/>
  <c r="X54" i="1"/>
  <c r="X52" i="1"/>
  <c r="X48" i="1"/>
  <c r="W68" i="1"/>
  <c r="X46" i="1"/>
  <c r="X44" i="1"/>
  <c r="X42" i="1"/>
  <c r="X34" i="1"/>
  <c r="X40" i="1"/>
  <c r="W67" i="1"/>
</calcChain>
</file>

<file path=xl/sharedStrings.xml><?xml version="1.0" encoding="utf-8"?>
<sst xmlns="http://schemas.openxmlformats.org/spreadsheetml/2006/main" count="326" uniqueCount="168">
  <si>
    <t>No.</t>
  </si>
  <si>
    <t>Unidad Responsable</t>
  </si>
  <si>
    <t>Actividades a realizar</t>
  </si>
  <si>
    <t>Indicador</t>
  </si>
  <si>
    <t>Clave</t>
  </si>
  <si>
    <t>Nombre</t>
  </si>
  <si>
    <t>Anual</t>
  </si>
  <si>
    <t>% de avance</t>
  </si>
  <si>
    <t>Metas programadas</t>
  </si>
  <si>
    <t>Metas alcanzadas</t>
  </si>
  <si>
    <t>Nombre del Programa:</t>
  </si>
  <si>
    <t>Objetivo del Programa:</t>
  </si>
  <si>
    <t>Situación</t>
  </si>
  <si>
    <t>Programado</t>
  </si>
  <si>
    <t>Realizado</t>
  </si>
  <si>
    <t>Área coordinadora de su integración:</t>
  </si>
  <si>
    <t xml:space="preserve">Fecha de elaboración: </t>
  </si>
  <si>
    <t>Planeación y Evaluación</t>
  </si>
  <si>
    <t>Brindar educación integral de calidad para que los estudiantes concluyan de manera satisfactoria su formación profesional.</t>
  </si>
  <si>
    <t>Proporcionar educación de calidad a los estudiantes</t>
  </si>
  <si>
    <t xml:space="preserve">Otorgar cursos de actualización  a docentes y tutores </t>
  </si>
  <si>
    <t>Realizar vinculación de la Universidad con empresas del sector productivo y social</t>
  </si>
  <si>
    <t>Realizar gestiones para que los estudiantes participen en programas de intercambio y  movilidad  en instituciones extranjeras</t>
  </si>
  <si>
    <t>Realizar mantenimiento preventivo a los edificios  y espacios académicos</t>
  </si>
  <si>
    <t xml:space="preserve">Los estudiantes reciben becas  </t>
  </si>
  <si>
    <t>Proporcionar consultas médicas a los estudiantes.</t>
  </si>
  <si>
    <t xml:space="preserve">Realizar sesiones de tutoría </t>
  </si>
  <si>
    <t>Impartir asesorías académicas a los estudiantes</t>
  </si>
  <si>
    <t xml:space="preserve">Proporcionar atención psicopedagógica individual </t>
  </si>
  <si>
    <t>Realizar actividades deportivas</t>
  </si>
  <si>
    <t>Realizar actividades culturales</t>
  </si>
  <si>
    <t>Dirección de Vinculación</t>
  </si>
  <si>
    <t>Secretaría Académica</t>
  </si>
  <si>
    <t>Departamento de Prácticas y Estadías</t>
  </si>
  <si>
    <t>Departamento de Calidad</t>
  </si>
  <si>
    <t>Departamento de Mantenimiento a Instalaciones</t>
  </si>
  <si>
    <t>Departamento de becas</t>
  </si>
  <si>
    <t>Departamento de Servicio Médico</t>
  </si>
  <si>
    <t>Departamento de Psicopedagogía</t>
  </si>
  <si>
    <t>Departamento de Actividades Culturales y Deportivas</t>
  </si>
  <si>
    <t>Porcentaje de personal docente capacitado</t>
  </si>
  <si>
    <t>Número de  docentes capacitados / número de docentes que forman parte de la plantilla académica * 100</t>
  </si>
  <si>
    <t>Porcentaje de personal administrativo y de apoyo capacitado</t>
  </si>
  <si>
    <t>Porcentaje de visitas y estadías gestionadas</t>
  </si>
  <si>
    <t xml:space="preserve">Porcentaje de convenios de vinculación firmados </t>
  </si>
  <si>
    <t>Número de convenios de vinculación firmados  / número de convenios de vinculación programados a realizar * 100</t>
  </si>
  <si>
    <t xml:space="preserve">Porcentaje de Estudiantes beneficiados con programas de intercambio y  movilidad </t>
  </si>
  <si>
    <t>Número de estudiantes beneficiados en el  programa de intercambio y movilidad    / Número de estudiantes inscritos en el programa de intercambio y  movilidad   * 100</t>
  </si>
  <si>
    <t xml:space="preserve">Porcentaje de mantenimientos preventivos realizados </t>
  </si>
  <si>
    <t xml:space="preserve">Porcentaje de consultas otorgadas </t>
  </si>
  <si>
    <t>Número de consultas otorgadas en el servicio médico / número de consultas solicitas al servicio médico * 100</t>
  </si>
  <si>
    <t>Porcentaje de estudiantes atendidos por asesorías académicas</t>
  </si>
  <si>
    <t>Porcentaje de alumnos atendidos en consulta Psicopedagógica individual</t>
  </si>
  <si>
    <t>Número de alumnos atendidos en consulta psicopedagógica  individual / Número de alumnos que solicitan la consulta psicopedagógica *100</t>
  </si>
  <si>
    <t>Porcentaje de actividades deportivas realizadas</t>
  </si>
  <si>
    <t>Número de actividades deportivas realizadas / Número de actividades deportivas programadas a realizar *100</t>
  </si>
  <si>
    <t>Porcentaje de actividades culturales realizadas</t>
  </si>
  <si>
    <t>Número de actividades culturales realizadas / Número de actividades culturales programadas a realizar *100</t>
  </si>
  <si>
    <t>Act-1-1</t>
  </si>
  <si>
    <t>Act-2-1</t>
  </si>
  <si>
    <t>Act-2-2</t>
  </si>
  <si>
    <t>Act-3-1</t>
  </si>
  <si>
    <t>Act-3-2</t>
  </si>
  <si>
    <t>Act-5-1</t>
  </si>
  <si>
    <t>Act-5-2</t>
  </si>
  <si>
    <t>Act-5-3</t>
  </si>
  <si>
    <t>Brindar Educación de Calidad a los Estudiantes de Nivel Superior.</t>
  </si>
  <si>
    <t>Impartir cursos de actualización  al personal administrativo y  de apoyo.</t>
  </si>
  <si>
    <t>Frecuencia de medición</t>
  </si>
  <si>
    <t>Unidad de Medida</t>
  </si>
  <si>
    <t>Beneficiarios</t>
  </si>
  <si>
    <t>Servicios Escolares</t>
  </si>
  <si>
    <t>FIN-1</t>
  </si>
  <si>
    <t>Método de Cálculo</t>
  </si>
  <si>
    <t>Porcentaje</t>
  </si>
  <si>
    <t xml:space="preserve">Disminuir la tasa de deserción de TSU </t>
  </si>
  <si>
    <t>PRO-1-A</t>
  </si>
  <si>
    <t>Tasa de deserción de TSU</t>
  </si>
  <si>
    <t>Número de alumnos de TSU que no concluyen el ciclo escolar  / Número de alumnos de TSU inscritos al inicio del ciclo escolar  *100</t>
  </si>
  <si>
    <t>Disminuir la tasa de deserción de Licenciatura</t>
  </si>
  <si>
    <t>PRO-1-B</t>
  </si>
  <si>
    <t xml:space="preserve">
Tasa de deserción de Licenciatura</t>
  </si>
  <si>
    <t>Número de alumnos de Lic. que no concluyen el ciclo escolar  / Número de alumnos de Lic. inscritos al inicio del ciclo escolar  *100</t>
  </si>
  <si>
    <t>COM-1</t>
  </si>
  <si>
    <t>Realizar actividades enfocadas a elevar la calidad educativa</t>
  </si>
  <si>
    <t>COM-2</t>
  </si>
  <si>
    <t>Porcentaje de actividades realizadas a fin de elevar la calidad educativa</t>
  </si>
  <si>
    <t>Número de actividades  realizadas al 100% / Número de actividades programadas a realizar * 100</t>
  </si>
  <si>
    <t>Cuatrimestral</t>
  </si>
  <si>
    <t>COM-3</t>
  </si>
  <si>
    <t>COM-4</t>
  </si>
  <si>
    <t>COM-5</t>
  </si>
  <si>
    <t xml:space="preserve">Realizar gestiones para que los estudiantes reciban becas </t>
  </si>
  <si>
    <t>Porcentaje de alumnos de la Universidad que reciben becas</t>
  </si>
  <si>
    <t>Número de alumnos que reciben becas / número de alumnos matriculados * 100</t>
  </si>
  <si>
    <t>Realizar actividades  para elevar el aprendizaje académico.</t>
  </si>
  <si>
    <t>Porcentaje de actividades realizadas para elevar el aprendizaje académico</t>
  </si>
  <si>
    <t>Número de actividades realizadas para elevar el aprendizaje académico / Número de actividades programadas a realizar para elevar el aprendizaje académico  * 100</t>
  </si>
  <si>
    <t>Número de estudiantes atendidos por asesorías académicas  /  Número de estudiantes canalizados para asesorías académicas * 100</t>
  </si>
  <si>
    <t>Promover el cuidado de la salud en la Comunidad Universitaria</t>
  </si>
  <si>
    <t>Porcentaje de actividades realizadas para promover el cuidado de la salud</t>
  </si>
  <si>
    <t>Número de actividades realizadas para promover el cuidado de la salud / Número de actividades  para promover el cuidado de la salud programadas * 100</t>
  </si>
  <si>
    <t xml:space="preserve">Tasa de egreso de la Universidad Tecnológica de la Costa Grande de Guerrero. </t>
  </si>
  <si>
    <t>Realizar actividades para fomentar una cultura de inclusión e integración</t>
  </si>
  <si>
    <t>Subdirección de Tecnologías de la Información</t>
  </si>
  <si>
    <t>Dirección de Recursos Humanos</t>
  </si>
  <si>
    <t>Porcentaje de conferencias y talleres con perspectiva de género</t>
  </si>
  <si>
    <t xml:space="preserve">Porcentaje de pláticas, talleres y conferencias de desarrollo humano </t>
  </si>
  <si>
    <t>Realizar actividades de promoción de la saludd</t>
  </si>
  <si>
    <t>Porcentaje de actividades de promoción de la salud</t>
  </si>
  <si>
    <t>E</t>
  </si>
  <si>
    <t>F</t>
  </si>
  <si>
    <t>M</t>
  </si>
  <si>
    <t>A</t>
  </si>
  <si>
    <t>J</t>
  </si>
  <si>
    <t>S</t>
  </si>
  <si>
    <t>O</t>
  </si>
  <si>
    <t>N</t>
  </si>
  <si>
    <t>D</t>
  </si>
  <si>
    <t>Programado mensual</t>
  </si>
  <si>
    <t>Contribuir para que los estudiantes de educación superior de la Costa Grande de Guerrero, reciban servicios educativos con equidad, inclusión y excelencia.</t>
  </si>
  <si>
    <t>Número de alumnos egresados de la cohorte generacional  / Número de alumnos inscritos en la cohorte generacional *100</t>
  </si>
  <si>
    <t xml:space="preserve">Secretaría Académica
</t>
  </si>
  <si>
    <t>Porcentaje de actividades realizadas para fomentar una cultura de inclusión e integración</t>
  </si>
  <si>
    <t>Número de actividades realizadas para fomentar una cultura de inclusión e integración / número de actividades programadas para fomentar una cultura de inclusión e integración * 100</t>
  </si>
  <si>
    <t xml:space="preserve">Porcentaje de alumnos inscritos </t>
  </si>
  <si>
    <t>Número de alumnos inscritos/ Número de alumnos proyectados *100</t>
  </si>
  <si>
    <t>Act-1-2</t>
  </si>
  <si>
    <t>Act-1-3</t>
  </si>
  <si>
    <t>Act-1-4</t>
  </si>
  <si>
    <t>Act-1-5</t>
  </si>
  <si>
    <t>Act-1-6</t>
  </si>
  <si>
    <t>Act-1-7</t>
  </si>
  <si>
    <t>Act-1-8</t>
  </si>
  <si>
    <t>Act-1-9</t>
  </si>
  <si>
    <t>Número de personal administrativo y de apoyo capacitado / Número de personal que forma la plantilla administrativa y de apoyo capacitado * 100</t>
  </si>
  <si>
    <t xml:space="preserve">Gestionar visitas y estadías para los estudiantes en el sector productivo </t>
  </si>
  <si>
    <t>Número de visitas y estadías gestionadas / número de visitas y estadías programadas * 100</t>
  </si>
  <si>
    <t>Área de Internacionalización</t>
  </si>
  <si>
    <t>Realizar auditorías internas y externas para manter la certificación del Sistema de Gestión de la Calidad  bajo la Norma ISO 9001</t>
  </si>
  <si>
    <t>Porcentaje de auditorías internas y externas realizadas</t>
  </si>
  <si>
    <t>Número de auditorías internas y externas realizadas / Número de auditorías internas y externas programadas * 100</t>
  </si>
  <si>
    <t>Realizar mantenimiento   al equipo de cómputo de la Universidad</t>
  </si>
  <si>
    <t>Porcentaje de mantenimientos  realizados al equipo de cómputo</t>
  </si>
  <si>
    <t>Número de mantenimientos  realizados al equipo de cómputo / número de mantenimientos  programados * 100</t>
  </si>
  <si>
    <t>Número de mantenimientos  preventivos realizados a los edificios y espacios académicos / número de mantenimientos  preventivos programados  * 100</t>
  </si>
  <si>
    <t>Porcentaje de alumnas becadas</t>
  </si>
  <si>
    <t>Porcentaje de alumnos becados</t>
  </si>
  <si>
    <t>Número de alumnas becadas / número de alumnas inscritas * 100</t>
  </si>
  <si>
    <t>Número de alumnos becados / número de alumnos inscritos * 100</t>
  </si>
  <si>
    <t>Número de actividades de promoción de la salud realizadas / Número de pláticas y talleres de promoción de la salud programadas * 100</t>
  </si>
  <si>
    <t>Act-4-1</t>
  </si>
  <si>
    <t>Porcentaje de sesiones de Tutorías realizadas</t>
  </si>
  <si>
    <t>Número de sesiones de tutoría realizadas / número de sesiones de tutoría programadas* 100</t>
  </si>
  <si>
    <t>Act-4-2</t>
  </si>
  <si>
    <t>Act-4-3</t>
  </si>
  <si>
    <t>Realizar conferencias y talleres de desarrollo humano y salud intregral</t>
  </si>
  <si>
    <t>Número de platicas, talleres y conferencias de desarrollo humano y salud integral realizados / número de platicas, talleres y conferencias de desarrollo humano y salud integral programados * 100</t>
  </si>
  <si>
    <t>Act-5-4</t>
  </si>
  <si>
    <t>Unidad de Género</t>
  </si>
  <si>
    <t>Actividades de Promoción y difusión de los servicios de la Unidad de Género</t>
  </si>
  <si>
    <t>Porcentaje de actividades de promoción y difusión de la Unidad de Género</t>
  </si>
  <si>
    <t>Número de conferencias y talleres con perspectiva de género realizadas / número de conferencias y talleres con perspectiva de género programados * 100</t>
  </si>
  <si>
    <t>Realizar conferencias y talleres con perspectiva de género</t>
  </si>
  <si>
    <t>Act-5-5</t>
  </si>
  <si>
    <t>1674 estudiantes</t>
  </si>
  <si>
    <t>4 de julio de 2025</t>
  </si>
  <si>
    <t>Nota: El reporte de indicadores se realiza de manera parcial con corte al 04 de julio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</si>
</sst>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7"/>
      <color theme="1"/>
      <name val="Californian FB"/>
      <family val="1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7"/>
      <name val="Californian FB"/>
      <family val="1"/>
    </font>
    <font>
      <sz val="7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9"/>
      <color theme="1"/>
      <name val="Adobe Heiti Std R"/>
      <family val="2"/>
      <charset val="128"/>
    </font>
    <font>
      <b/>
      <sz val="9"/>
      <name val="Arial"/>
      <family val="2"/>
    </font>
    <font>
      <b/>
      <sz val="9"/>
      <name val="Adobe Gothic Std B"/>
      <family val="2"/>
      <charset val="128"/>
    </font>
    <font>
      <b/>
      <sz val="9"/>
      <color theme="1"/>
      <name val="Adobe Gothic Std B"/>
      <family val="2"/>
      <charset val="128"/>
    </font>
    <font>
      <sz val="9"/>
      <color theme="1"/>
      <name val="Adobe Heiti Std 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4" fillId="0" borderId="0">
      <alignment wrapTex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 applyProtection="1">
      <alignment horizontal="center" vertical="top" wrapText="1"/>
      <protection locked="0"/>
    </xf>
    <xf numFmtId="0" fontId="11" fillId="0" borderId="0" xfId="0" applyFont="1"/>
    <xf numFmtId="2" fontId="11" fillId="0" borderId="0" xfId="0" applyNumberFormat="1" applyFont="1" applyAlignment="1" applyProtection="1">
      <alignment horizontal="center" vertical="top" wrapText="1"/>
      <protection locked="0"/>
    </xf>
    <xf numFmtId="0" fontId="16" fillId="0" borderId="0" xfId="0" applyFont="1"/>
    <xf numFmtId="4" fontId="8" fillId="0" borderId="0" xfId="0" applyNumberFormat="1" applyFont="1"/>
    <xf numFmtId="0" fontId="8" fillId="0" borderId="0" xfId="0" applyFont="1"/>
    <xf numFmtId="44" fontId="8" fillId="0" borderId="0" xfId="0" applyNumberFormat="1" applyFont="1"/>
    <xf numFmtId="43" fontId="8" fillId="0" borderId="0" xfId="4" applyFont="1"/>
    <xf numFmtId="43" fontId="8" fillId="0" borderId="0" xfId="0" applyNumberFormat="1" applyFont="1"/>
    <xf numFmtId="0" fontId="10" fillId="0" borderId="0" xfId="0" applyFont="1"/>
    <xf numFmtId="4" fontId="11" fillId="0" borderId="0" xfId="0" applyNumberFormat="1" applyFont="1"/>
    <xf numFmtId="4" fontId="4" fillId="0" borderId="0" xfId="0" applyNumberFormat="1" applyFont="1"/>
    <xf numFmtId="0" fontId="4" fillId="0" borderId="0" xfId="0" applyFont="1"/>
    <xf numFmtId="44" fontId="4" fillId="0" borderId="0" xfId="0" applyNumberFormat="1" applyFont="1"/>
    <xf numFmtId="43" fontId="11" fillId="0" borderId="0" xfId="4" applyFont="1" applyFill="1"/>
    <xf numFmtId="4" fontId="10" fillId="0" borderId="0" xfId="0" applyNumberFormat="1" applyFont="1"/>
    <xf numFmtId="44" fontId="10" fillId="0" borderId="0" xfId="0" applyNumberFormat="1" applyFont="1"/>
    <xf numFmtId="44" fontId="10" fillId="0" borderId="0" xfId="1" applyFont="1"/>
    <xf numFmtId="43" fontId="10" fillId="0" borderId="0" xfId="4" applyFont="1"/>
    <xf numFmtId="43" fontId="11" fillId="0" borderId="0" xfId="4" applyFont="1"/>
    <xf numFmtId="4" fontId="17" fillId="0" borderId="0" xfId="0" applyNumberFormat="1" applyFont="1"/>
    <xf numFmtId="10" fontId="10" fillId="0" borderId="0" xfId="5" applyNumberFormat="1" applyFont="1"/>
    <xf numFmtId="43" fontId="10" fillId="0" borderId="0" xfId="0" applyNumberFormat="1" applyFont="1"/>
    <xf numFmtId="9" fontId="8" fillId="0" borderId="0" xfId="5" applyFont="1"/>
    <xf numFmtId="0" fontId="4" fillId="0" borderId="0" xfId="0" applyFont="1" applyAlignment="1" applyProtection="1">
      <alignment vertical="top"/>
      <protection locked="0"/>
    </xf>
    <xf numFmtId="43" fontId="20" fillId="0" borderId="0" xfId="0" applyNumberFormat="1" applyFont="1"/>
    <xf numFmtId="43" fontId="21" fillId="0" borderId="0" xfId="0" applyNumberFormat="1" applyFont="1"/>
    <xf numFmtId="4" fontId="10" fillId="0" borderId="0" xfId="0" applyNumberFormat="1" applyFont="1" applyAlignment="1">
      <alignment horizontal="center" vertical="center" wrapText="1"/>
    </xf>
    <xf numFmtId="43" fontId="18" fillId="0" borderId="0" xfId="0" applyNumberFormat="1" applyFont="1"/>
    <xf numFmtId="0" fontId="2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14" fillId="0" borderId="7" xfId="0" applyFont="1" applyBorder="1" applyAlignment="1">
      <alignment horizontal="left" wrapText="1"/>
    </xf>
    <xf numFmtId="44" fontId="19" fillId="0" borderId="10" xfId="1" applyFont="1" applyBorder="1" applyAlignment="1" applyProtection="1">
      <alignment horizontal="center" vertical="top" wrapText="1"/>
      <protection locked="0"/>
    </xf>
    <xf numFmtId="0" fontId="23" fillId="2" borderId="1" xfId="0" applyFont="1" applyFill="1" applyBorder="1" applyAlignment="1">
      <alignment vertical="center" wrapText="1"/>
    </xf>
    <xf numFmtId="0" fontId="10" fillId="0" borderId="0" xfId="0" applyFont="1" applyAlignment="1" applyProtection="1">
      <alignment vertical="top" wrapText="1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" fontId="14" fillId="0" borderId="1" xfId="4" applyNumberFormat="1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3" fillId="0" borderId="1" xfId="2" applyNumberFormat="1" applyFont="1" applyBorder="1" applyAlignment="1">
      <alignment horizontal="center" vertical="center"/>
    </xf>
    <xf numFmtId="1" fontId="14" fillId="0" borderId="1" xfId="2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 applyProtection="1">
      <alignment horizontal="center" vertical="center"/>
      <protection locked="0"/>
    </xf>
    <xf numFmtId="1" fontId="1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left" vertical="center"/>
    </xf>
    <xf numFmtId="0" fontId="10" fillId="0" borderId="0" xfId="0" applyFont="1" applyAlignment="1" applyProtection="1">
      <alignment horizontal="center" vertical="top" wrapText="1"/>
      <protection locked="0"/>
    </xf>
    <xf numFmtId="2" fontId="29" fillId="0" borderId="2" xfId="0" applyNumberFormat="1" applyFont="1" applyBorder="1" applyAlignment="1">
      <alignment horizontal="center" vertical="center"/>
    </xf>
    <xf numFmtId="2" fontId="29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7" fillId="3" borderId="6" xfId="0" applyFont="1" applyFill="1" applyBorder="1" applyAlignment="1">
      <alignment horizontal="left"/>
    </xf>
    <xf numFmtId="44" fontId="19" fillId="0" borderId="10" xfId="1" applyFont="1" applyBorder="1" applyAlignment="1" applyProtection="1">
      <alignment horizontal="center" vertical="top" wrapText="1"/>
      <protection locked="0"/>
    </xf>
  </cellXfs>
  <cellStyles count="6">
    <cellStyle name="Millares" xfId="4" builtinId="3"/>
    <cellStyle name="Moneda" xfId="1" builtinId="4"/>
    <cellStyle name="Normal" xfId="0" builtinId="0"/>
    <cellStyle name="Normal 11 2" xfId="2"/>
    <cellStyle name="Normal 4" xfId="3"/>
    <cellStyle name="Porcentaje" xfId="5" builtinId="5"/>
  </cellStyles>
  <dxfs count="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83854</xdr:rowOff>
    </xdr:from>
    <xdr:to>
      <xdr:col>23</xdr:col>
      <xdr:colOff>438149</xdr:colOff>
      <xdr:row>73</xdr:row>
      <xdr:rowOff>170283</xdr:rowOff>
    </xdr:to>
    <xdr:grpSp>
      <xdr:nvGrpSpPr>
        <xdr:cNvPr id="4" name="Grupo 3">
          <a:extLst>
            <a:ext uri="{FF2B5EF4-FFF2-40B4-BE49-F238E27FC236}">
              <a16:creationId xmlns="" xmlns:a16="http://schemas.microsoft.com/office/drawing/2014/main" id="{3ED212BF-40C6-4455-93BE-1132E02AEDCF}"/>
            </a:ext>
          </a:extLst>
        </xdr:cNvPr>
        <xdr:cNvGrpSpPr/>
      </xdr:nvGrpSpPr>
      <xdr:grpSpPr>
        <a:xfrm>
          <a:off x="0" y="26953879"/>
          <a:ext cx="11582399" cy="1143704"/>
          <a:chOff x="-1005115" y="10267644"/>
          <a:chExt cx="14626935" cy="1038929"/>
        </a:xfrm>
      </xdr:grpSpPr>
      <xdr:sp macro="" textlink="">
        <xdr:nvSpPr>
          <xdr:cNvPr id="5" name="Text Box 2">
            <a:extLst>
              <a:ext uri="{FF2B5EF4-FFF2-40B4-BE49-F238E27FC236}">
                <a16:creationId xmlns="" xmlns:a16="http://schemas.microsoft.com/office/drawing/2014/main" id="{EA629652-2373-4488-AE66-BE82BE52D1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005115" y="10298209"/>
            <a:ext cx="4077352" cy="9274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ELABORADO POR:</a:t>
            </a:r>
          </a:p>
          <a:p>
            <a:pPr algn="ctr" rtl="0"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__________________________________________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Mtra. Norma Lilia Morales Rebolledo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Directora de Planeación y Evaluación</a:t>
            </a:r>
          </a:p>
        </xdr:txBody>
      </xdr:sp>
      <xdr:sp macro="" textlink="">
        <xdr:nvSpPr>
          <xdr:cNvPr id="6" name="Text Box 3">
            <a:extLst>
              <a:ext uri="{FF2B5EF4-FFF2-40B4-BE49-F238E27FC236}">
                <a16:creationId xmlns="" xmlns:a16="http://schemas.microsoft.com/office/drawing/2014/main" id="{7A9E5764-AD69-4ADB-B1A4-3E5AAF3250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99992" y="10267644"/>
            <a:ext cx="4062196" cy="10389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VALIDADO POR:</a:t>
            </a:r>
          </a:p>
          <a:p>
            <a:pPr algn="ctr" rtl="0"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_____________________________________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Mtro. Hilario Solís Cervantes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Director de Administración y Finanzas</a:t>
            </a:r>
          </a:p>
        </xdr:txBody>
      </xdr:sp>
      <xdr:sp macro="" textlink="">
        <xdr:nvSpPr>
          <xdr:cNvPr id="7" name="Text Box 4">
            <a:extLst>
              <a:ext uri="{FF2B5EF4-FFF2-40B4-BE49-F238E27FC236}">
                <a16:creationId xmlns="" xmlns:a16="http://schemas.microsoft.com/office/drawing/2014/main" id="{B83158D2-E321-4276-9FAB-CD7433AAD2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71634" y="10291585"/>
            <a:ext cx="4350186" cy="89576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APROBADO POR:</a:t>
            </a:r>
          </a:p>
          <a:p>
            <a:pPr algn="ctr" rtl="0">
              <a:lnSpc>
                <a:spcPts val="700"/>
              </a:lnSpc>
              <a:defRPr sz="1000"/>
            </a:pPr>
            <a:endParaRPr lang="es-MX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lnSpc>
                <a:spcPts val="700"/>
              </a:lnSpc>
              <a:defRPr sz="1000"/>
            </a:pPr>
            <a:endParaRPr lang="es-MX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lnSpc>
                <a:spcPts val="700"/>
              </a:lnSpc>
              <a:defRPr sz="1000"/>
            </a:pPr>
            <a:r>
              <a:rPr lang="es-MX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marL="0" indent="0"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ea typeface="+mn-ea"/>
                <a:cs typeface="Arial"/>
              </a:rPr>
              <a:t>Mtro. Francisco Javier Elisea de la Cruz</a:t>
            </a:r>
          </a:p>
          <a:p>
            <a:pPr marL="0" indent="0"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ea typeface="+mn-ea"/>
                <a:cs typeface="Arial"/>
              </a:rPr>
              <a:t>Rector</a:t>
            </a:r>
          </a:p>
          <a:p>
            <a:pPr algn="ctr" rtl="0">
              <a:lnSpc>
                <a:spcPts val="700"/>
              </a:lnSpc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tabSelected="1" view="pageBreakPreview" topLeftCell="D1" zoomScaleNormal="100" zoomScaleSheetLayoutView="100" zoomScalePageLayoutView="110" workbookViewId="0">
      <selection activeCell="P3" sqref="P3"/>
    </sheetView>
  </sheetViews>
  <sheetFormatPr baseColWidth="10" defaultRowHeight="15"/>
  <cols>
    <col min="1" max="1" width="6.140625" hidden="1" customWidth="1"/>
    <col min="2" max="2" width="16.28515625" hidden="1" customWidth="1"/>
    <col min="3" max="3" width="22.5703125" hidden="1" customWidth="1"/>
    <col min="4" max="4" width="9.42578125" customWidth="1"/>
    <col min="5" max="5" width="17.140625" customWidth="1"/>
    <col min="6" max="6" width="27" customWidth="1"/>
    <col min="7" max="7" width="13.5703125" customWidth="1"/>
    <col min="8" max="8" width="10.140625" customWidth="1"/>
    <col min="9" max="9" width="12.140625" customWidth="1"/>
    <col min="10" max="10" width="12.5703125" customWidth="1"/>
    <col min="11" max="11" width="5.28515625" style="41" customWidth="1"/>
    <col min="12" max="12" width="4.140625" style="41" customWidth="1"/>
    <col min="13" max="13" width="3.85546875" style="41" customWidth="1"/>
    <col min="14" max="14" width="4.42578125" style="41" customWidth="1"/>
    <col min="15" max="15" width="5" style="41" customWidth="1"/>
    <col min="16" max="16" width="4.28515625" style="41" customWidth="1"/>
    <col min="17" max="18" width="4.140625" style="41" customWidth="1"/>
    <col min="19" max="19" width="5.85546875" style="41" customWidth="1"/>
    <col min="20" max="20" width="4" style="41" customWidth="1"/>
    <col min="21" max="21" width="4.85546875" style="41" customWidth="1"/>
    <col min="22" max="22" width="4.28515625" style="41" customWidth="1"/>
    <col min="23" max="23" width="10.85546875" style="54" customWidth="1"/>
    <col min="24" max="24" width="8.42578125" style="1" customWidth="1"/>
    <col min="25" max="25" width="26.5703125" style="8" customWidth="1"/>
    <col min="26" max="26" width="15.85546875" style="8" customWidth="1"/>
    <col min="27" max="27" width="15.5703125" style="8" customWidth="1"/>
    <col min="28" max="28" width="15.42578125" style="8" customWidth="1"/>
    <col min="29" max="29" width="15.5703125" customWidth="1"/>
    <col min="30" max="30" width="12.5703125" bestFit="1" customWidth="1"/>
  </cols>
  <sheetData>
    <row r="1" spans="1:28">
      <c r="A1" s="95" t="s">
        <v>10</v>
      </c>
      <c r="B1" s="96"/>
      <c r="C1" s="97"/>
      <c r="D1" s="45" t="s">
        <v>66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51"/>
      <c r="X1" s="45"/>
    </row>
    <row r="2" spans="1:28">
      <c r="A2" s="95" t="s">
        <v>11</v>
      </c>
      <c r="B2" s="96"/>
      <c r="C2" s="97"/>
      <c r="D2" s="45" t="s">
        <v>18</v>
      </c>
      <c r="E2" s="45"/>
      <c r="F2" s="45"/>
      <c r="G2" s="45"/>
      <c r="H2" s="45"/>
      <c r="I2" s="45"/>
      <c r="J2" s="45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52"/>
      <c r="X2" s="45"/>
    </row>
    <row r="3" spans="1:28">
      <c r="A3" s="95" t="s">
        <v>15</v>
      </c>
      <c r="B3" s="96"/>
      <c r="C3" s="97"/>
      <c r="D3" s="45" t="s">
        <v>17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51"/>
      <c r="X3" s="45"/>
    </row>
    <row r="4" spans="1:28">
      <c r="A4" s="4"/>
      <c r="B4" s="4"/>
      <c r="C4" s="3"/>
      <c r="D4" s="3"/>
      <c r="E4" s="3"/>
      <c r="F4" s="3"/>
      <c r="G4" s="3"/>
      <c r="H4" s="3"/>
      <c r="I4" s="3"/>
      <c r="J4" s="3"/>
      <c r="K4" s="6"/>
      <c r="L4" s="6"/>
      <c r="M4" s="5"/>
      <c r="N4" s="5"/>
      <c r="O4" s="5"/>
      <c r="P4" s="5"/>
      <c r="Q4" s="6"/>
      <c r="R4" s="6"/>
      <c r="S4" s="6"/>
      <c r="T4" s="6"/>
      <c r="U4" s="6"/>
      <c r="V4" s="6"/>
      <c r="W4" s="53"/>
      <c r="X4" s="3"/>
    </row>
    <row r="5" spans="1:28" ht="13.5" customHeight="1">
      <c r="J5" s="98" t="s">
        <v>16</v>
      </c>
      <c r="K5" s="98"/>
      <c r="L5" s="98"/>
      <c r="M5" s="47"/>
      <c r="N5" s="47"/>
      <c r="O5" s="47"/>
      <c r="P5" s="47"/>
      <c r="Q5" s="31" t="s">
        <v>166</v>
      </c>
    </row>
    <row r="6" spans="1:28" ht="15" customHeight="1">
      <c r="A6" s="87" t="s">
        <v>0</v>
      </c>
      <c r="B6" s="81" t="s">
        <v>1</v>
      </c>
      <c r="C6" s="81" t="s">
        <v>2</v>
      </c>
      <c r="D6" s="40" t="s">
        <v>3</v>
      </c>
      <c r="E6" s="40"/>
      <c r="F6" s="40"/>
      <c r="G6" s="83" t="s">
        <v>68</v>
      </c>
      <c r="H6" s="83" t="s">
        <v>69</v>
      </c>
      <c r="I6" s="83" t="s">
        <v>70</v>
      </c>
      <c r="J6" s="83" t="s">
        <v>12</v>
      </c>
      <c r="K6" s="89" t="s">
        <v>119</v>
      </c>
      <c r="L6" s="90"/>
      <c r="M6" s="90"/>
      <c r="N6" s="90"/>
      <c r="O6" s="90"/>
      <c r="P6" s="90"/>
      <c r="Q6" s="90"/>
      <c r="R6" s="90"/>
      <c r="S6" s="90"/>
      <c r="T6" s="90"/>
      <c r="U6" s="90"/>
      <c r="V6" s="91"/>
      <c r="W6" s="36" t="s">
        <v>13</v>
      </c>
      <c r="X6" s="79" t="s">
        <v>7</v>
      </c>
    </row>
    <row r="7" spans="1:28" ht="20.25" customHeight="1">
      <c r="A7" s="88"/>
      <c r="B7" s="82"/>
      <c r="C7" s="82"/>
      <c r="D7" s="40" t="s">
        <v>4</v>
      </c>
      <c r="E7" s="37" t="s">
        <v>5</v>
      </c>
      <c r="F7" s="37" t="s">
        <v>73</v>
      </c>
      <c r="G7" s="84"/>
      <c r="H7" s="84"/>
      <c r="I7" s="84"/>
      <c r="J7" s="84"/>
      <c r="K7" s="48" t="s">
        <v>110</v>
      </c>
      <c r="L7" s="48" t="s">
        <v>111</v>
      </c>
      <c r="M7" s="48" t="s">
        <v>112</v>
      </c>
      <c r="N7" s="50" t="s">
        <v>113</v>
      </c>
      <c r="O7" s="50" t="s">
        <v>112</v>
      </c>
      <c r="P7" s="50" t="s">
        <v>114</v>
      </c>
      <c r="Q7" s="48" t="s">
        <v>114</v>
      </c>
      <c r="R7" s="48" t="s">
        <v>113</v>
      </c>
      <c r="S7" s="48" t="s">
        <v>115</v>
      </c>
      <c r="T7" s="48" t="s">
        <v>116</v>
      </c>
      <c r="U7" s="48" t="s">
        <v>117</v>
      </c>
      <c r="V7" s="48" t="s">
        <v>118</v>
      </c>
      <c r="W7" s="44" t="s">
        <v>6</v>
      </c>
      <c r="X7" s="80"/>
    </row>
    <row r="8" spans="1:28" s="10" customFormat="1" ht="49.5" customHeight="1">
      <c r="A8" s="73">
        <v>1</v>
      </c>
      <c r="B8" s="85" t="s">
        <v>71</v>
      </c>
      <c r="C8" s="77" t="s">
        <v>120</v>
      </c>
      <c r="D8" s="69" t="s">
        <v>72</v>
      </c>
      <c r="E8" s="69" t="s">
        <v>102</v>
      </c>
      <c r="F8" s="69" t="s">
        <v>121</v>
      </c>
      <c r="G8" s="69" t="s">
        <v>6</v>
      </c>
      <c r="H8" s="69" t="s">
        <v>74</v>
      </c>
      <c r="I8" s="69" t="s">
        <v>165</v>
      </c>
      <c r="J8" s="39" t="s">
        <v>13</v>
      </c>
      <c r="K8" s="59">
        <v>0</v>
      </c>
      <c r="L8" s="59">
        <v>0</v>
      </c>
      <c r="M8" s="59">
        <v>0</v>
      </c>
      <c r="N8" s="59">
        <v>302</v>
      </c>
      <c r="O8" s="59">
        <v>0</v>
      </c>
      <c r="P8" s="59">
        <v>0</v>
      </c>
      <c r="Q8" s="58">
        <v>0</v>
      </c>
      <c r="R8" s="58">
        <v>400</v>
      </c>
      <c r="S8" s="58">
        <v>0</v>
      </c>
      <c r="T8" s="59">
        <v>0</v>
      </c>
      <c r="U8" s="59">
        <v>0</v>
      </c>
      <c r="V8" s="59">
        <v>0</v>
      </c>
      <c r="W8" s="58">
        <f>SUM(K8:V8)</f>
        <v>702</v>
      </c>
      <c r="X8" s="67">
        <f>W9/W8*100</f>
        <v>47.720797720797719</v>
      </c>
      <c r="Y8" s="21"/>
      <c r="Z8" s="8"/>
      <c r="AA8" s="8"/>
      <c r="AB8" s="8"/>
    </row>
    <row r="9" spans="1:28" s="10" customFormat="1" ht="40.5" customHeight="1">
      <c r="A9" s="74"/>
      <c r="B9" s="86"/>
      <c r="C9" s="78"/>
      <c r="D9" s="70"/>
      <c r="E9" s="70"/>
      <c r="F9" s="70"/>
      <c r="G9" s="70"/>
      <c r="H9" s="70"/>
      <c r="I9" s="70"/>
      <c r="J9" s="39" t="s">
        <v>14</v>
      </c>
      <c r="K9" s="59">
        <v>0</v>
      </c>
      <c r="L9" s="59">
        <v>0</v>
      </c>
      <c r="M9" s="59">
        <v>0</v>
      </c>
      <c r="N9" s="59">
        <v>335</v>
      </c>
      <c r="O9" s="59">
        <v>0</v>
      </c>
      <c r="P9" s="59">
        <v>0</v>
      </c>
      <c r="Q9" s="59"/>
      <c r="R9" s="59"/>
      <c r="S9" s="59"/>
      <c r="T9" s="59"/>
      <c r="U9" s="59"/>
      <c r="V9" s="59"/>
      <c r="W9" s="58">
        <f t="shared" ref="W9:W65" si="0">SUM(K9:V9)</f>
        <v>335</v>
      </c>
      <c r="X9" s="68"/>
      <c r="Y9" s="32"/>
      <c r="Z9" s="8"/>
      <c r="AA9" s="8"/>
      <c r="AB9" s="8"/>
    </row>
    <row r="10" spans="1:28" s="10" customFormat="1" ht="36" customHeight="1">
      <c r="A10" s="92">
        <v>2</v>
      </c>
      <c r="B10" s="93" t="s">
        <v>71</v>
      </c>
      <c r="C10" s="93" t="s">
        <v>75</v>
      </c>
      <c r="D10" s="69" t="s">
        <v>76</v>
      </c>
      <c r="E10" s="69" t="s">
        <v>77</v>
      </c>
      <c r="F10" s="69" t="s">
        <v>78</v>
      </c>
      <c r="G10" s="69" t="s">
        <v>6</v>
      </c>
      <c r="H10" s="69" t="s">
        <v>74</v>
      </c>
      <c r="I10" s="69" t="s">
        <v>165</v>
      </c>
      <c r="J10" s="39" t="s">
        <v>13</v>
      </c>
      <c r="K10" s="59">
        <v>10</v>
      </c>
      <c r="L10" s="59">
        <v>10</v>
      </c>
      <c r="M10" s="59">
        <v>10</v>
      </c>
      <c r="N10" s="59">
        <v>25</v>
      </c>
      <c r="O10" s="59">
        <v>6</v>
      </c>
      <c r="P10" s="59">
        <v>5</v>
      </c>
      <c r="Q10" s="59">
        <v>5</v>
      </c>
      <c r="R10" s="59">
        <v>15</v>
      </c>
      <c r="S10" s="59">
        <v>15</v>
      </c>
      <c r="T10" s="58">
        <v>10</v>
      </c>
      <c r="U10" s="58">
        <v>10</v>
      </c>
      <c r="V10" s="58">
        <v>30</v>
      </c>
      <c r="W10" s="58">
        <f t="shared" si="0"/>
        <v>151</v>
      </c>
      <c r="X10" s="67">
        <f>W11/W10*100</f>
        <v>47.019867549668874</v>
      </c>
      <c r="Y10" s="33"/>
      <c r="Z10" s="8"/>
      <c r="AA10" s="8"/>
      <c r="AB10" s="8"/>
    </row>
    <row r="11" spans="1:28" s="10" customFormat="1" ht="22.5" customHeight="1">
      <c r="A11" s="92"/>
      <c r="B11" s="93"/>
      <c r="C11" s="93"/>
      <c r="D11" s="70"/>
      <c r="E11" s="70"/>
      <c r="F11" s="70"/>
      <c r="G11" s="70"/>
      <c r="H11" s="70"/>
      <c r="I11" s="70"/>
      <c r="J11" s="39" t="s">
        <v>14</v>
      </c>
      <c r="K11" s="64">
        <v>10</v>
      </c>
      <c r="L11" s="64">
        <v>2</v>
      </c>
      <c r="M11" s="64">
        <v>3</v>
      </c>
      <c r="N11" s="64">
        <v>50</v>
      </c>
      <c r="O11" s="64">
        <v>6</v>
      </c>
      <c r="P11" s="64">
        <v>0</v>
      </c>
      <c r="Q11" s="64"/>
      <c r="R11" s="64"/>
      <c r="S11" s="64"/>
      <c r="T11" s="64"/>
      <c r="U11" s="64"/>
      <c r="V11" s="64"/>
      <c r="W11" s="58">
        <f t="shared" si="0"/>
        <v>71</v>
      </c>
      <c r="X11" s="68"/>
      <c r="Y11" s="17"/>
      <c r="Z11" s="8"/>
      <c r="AA11" s="8"/>
      <c r="AB11" s="8"/>
    </row>
    <row r="12" spans="1:28" s="10" customFormat="1" ht="39.75" customHeight="1">
      <c r="A12" s="73">
        <v>3</v>
      </c>
      <c r="B12" s="69" t="s">
        <v>71</v>
      </c>
      <c r="C12" s="69" t="s">
        <v>79</v>
      </c>
      <c r="D12" s="69" t="s">
        <v>80</v>
      </c>
      <c r="E12" s="69" t="s">
        <v>81</v>
      </c>
      <c r="F12" s="69" t="s">
        <v>82</v>
      </c>
      <c r="G12" s="69" t="s">
        <v>6</v>
      </c>
      <c r="H12" s="69" t="s">
        <v>74</v>
      </c>
      <c r="I12" s="69" t="s">
        <v>165</v>
      </c>
      <c r="J12" s="39" t="s">
        <v>13</v>
      </c>
      <c r="K12" s="59">
        <v>3</v>
      </c>
      <c r="L12" s="59">
        <v>2</v>
      </c>
      <c r="M12" s="59">
        <v>2</v>
      </c>
      <c r="N12" s="59">
        <v>8</v>
      </c>
      <c r="O12" s="59">
        <v>1</v>
      </c>
      <c r="P12" s="59">
        <v>0</v>
      </c>
      <c r="Q12" s="59">
        <v>0</v>
      </c>
      <c r="R12" s="59">
        <v>2</v>
      </c>
      <c r="S12" s="59">
        <v>2</v>
      </c>
      <c r="T12" s="58">
        <v>0</v>
      </c>
      <c r="U12" s="58">
        <v>0</v>
      </c>
      <c r="V12" s="58">
        <v>4</v>
      </c>
      <c r="W12" s="58">
        <f t="shared" si="0"/>
        <v>24</v>
      </c>
      <c r="X12" s="67">
        <f>W13/W12*100</f>
        <v>37.5</v>
      </c>
      <c r="Y12" s="8"/>
      <c r="Z12" s="8"/>
      <c r="AA12" s="8"/>
      <c r="AB12" s="8"/>
    </row>
    <row r="13" spans="1:28" s="10" customFormat="1" ht="28.5" customHeight="1">
      <c r="A13" s="74"/>
      <c r="B13" s="70"/>
      <c r="C13" s="70"/>
      <c r="D13" s="70"/>
      <c r="E13" s="70"/>
      <c r="F13" s="70"/>
      <c r="G13" s="70"/>
      <c r="H13" s="70"/>
      <c r="I13" s="70"/>
      <c r="J13" s="39" t="s">
        <v>14</v>
      </c>
      <c r="K13" s="59">
        <v>2</v>
      </c>
      <c r="L13" s="59">
        <v>0</v>
      </c>
      <c r="M13" s="59">
        <v>0</v>
      </c>
      <c r="N13" s="59">
        <v>6</v>
      </c>
      <c r="O13" s="59">
        <v>1</v>
      </c>
      <c r="P13" s="59">
        <v>0</v>
      </c>
      <c r="Q13" s="59"/>
      <c r="R13" s="59"/>
      <c r="S13" s="59"/>
      <c r="T13" s="59"/>
      <c r="U13" s="59"/>
      <c r="V13" s="59"/>
      <c r="W13" s="58">
        <f t="shared" si="0"/>
        <v>9</v>
      </c>
      <c r="X13" s="68"/>
      <c r="Y13" s="8"/>
      <c r="Z13" s="8"/>
      <c r="AA13" s="8"/>
      <c r="AB13" s="8"/>
    </row>
    <row r="14" spans="1:28" s="10" customFormat="1" ht="30.75" customHeight="1">
      <c r="A14" s="73">
        <v>4</v>
      </c>
      <c r="B14" s="69" t="s">
        <v>32</v>
      </c>
      <c r="C14" s="69" t="s">
        <v>84</v>
      </c>
      <c r="D14" s="69" t="s">
        <v>83</v>
      </c>
      <c r="E14" s="69" t="s">
        <v>86</v>
      </c>
      <c r="F14" s="69" t="s">
        <v>87</v>
      </c>
      <c r="G14" s="69" t="s">
        <v>6</v>
      </c>
      <c r="H14" s="69" t="s">
        <v>74</v>
      </c>
      <c r="I14" s="69" t="s">
        <v>165</v>
      </c>
      <c r="J14" s="39" t="s">
        <v>13</v>
      </c>
      <c r="K14" s="59">
        <v>5</v>
      </c>
      <c r="L14" s="59">
        <v>4</v>
      </c>
      <c r="M14" s="59">
        <v>4</v>
      </c>
      <c r="N14" s="59">
        <v>5</v>
      </c>
      <c r="O14" s="59">
        <v>5</v>
      </c>
      <c r="P14" s="59">
        <v>5</v>
      </c>
      <c r="Q14" s="59">
        <v>3</v>
      </c>
      <c r="R14" s="59">
        <v>4</v>
      </c>
      <c r="S14" s="59">
        <v>5</v>
      </c>
      <c r="T14" s="59">
        <v>4</v>
      </c>
      <c r="U14" s="59">
        <v>2</v>
      </c>
      <c r="V14" s="59">
        <v>4</v>
      </c>
      <c r="W14" s="58">
        <f t="shared" si="0"/>
        <v>50</v>
      </c>
      <c r="X14" s="67">
        <f t="shared" ref="X14" si="1">W15/W14*100</f>
        <v>56.000000000000007</v>
      </c>
      <c r="Y14" s="8"/>
      <c r="Z14" s="8"/>
      <c r="AA14" s="8"/>
      <c r="AB14" s="8"/>
    </row>
    <row r="15" spans="1:28" s="10" customFormat="1" ht="30" customHeight="1">
      <c r="A15" s="74"/>
      <c r="B15" s="70"/>
      <c r="C15" s="70"/>
      <c r="D15" s="70"/>
      <c r="E15" s="70"/>
      <c r="F15" s="70"/>
      <c r="G15" s="70"/>
      <c r="H15" s="70"/>
      <c r="I15" s="70"/>
      <c r="J15" s="39" t="s">
        <v>14</v>
      </c>
      <c r="K15" s="59">
        <v>5</v>
      </c>
      <c r="L15" s="59">
        <v>4</v>
      </c>
      <c r="M15" s="59">
        <v>5</v>
      </c>
      <c r="N15" s="59">
        <v>6</v>
      </c>
      <c r="O15" s="59">
        <v>5</v>
      </c>
      <c r="P15" s="59">
        <v>3</v>
      </c>
      <c r="Q15" s="59"/>
      <c r="R15" s="59"/>
      <c r="S15" s="59"/>
      <c r="T15" s="59"/>
      <c r="U15" s="59"/>
      <c r="V15" s="59"/>
      <c r="W15" s="58">
        <f t="shared" si="0"/>
        <v>28</v>
      </c>
      <c r="X15" s="68"/>
      <c r="Y15" s="8"/>
      <c r="Z15" s="8"/>
      <c r="AA15" s="8"/>
      <c r="AB15" s="8"/>
    </row>
    <row r="16" spans="1:28" s="10" customFormat="1" ht="37.5" customHeight="1">
      <c r="A16" s="73">
        <v>5</v>
      </c>
      <c r="B16" s="75" t="s">
        <v>32</v>
      </c>
      <c r="C16" s="77" t="s">
        <v>92</v>
      </c>
      <c r="D16" s="71" t="s">
        <v>85</v>
      </c>
      <c r="E16" s="69" t="s">
        <v>93</v>
      </c>
      <c r="F16" s="69" t="s">
        <v>94</v>
      </c>
      <c r="G16" s="69" t="s">
        <v>88</v>
      </c>
      <c r="H16" s="69" t="s">
        <v>74</v>
      </c>
      <c r="I16" s="69" t="s">
        <v>165</v>
      </c>
      <c r="J16" s="39" t="s">
        <v>13</v>
      </c>
      <c r="K16" s="59">
        <f>K42+K44</f>
        <v>650</v>
      </c>
      <c r="L16" s="59">
        <f t="shared" ref="L16:V16" si="2">L42+L44</f>
        <v>0</v>
      </c>
      <c r="M16" s="59">
        <f t="shared" si="2"/>
        <v>0</v>
      </c>
      <c r="N16" s="59">
        <f t="shared" si="2"/>
        <v>0</v>
      </c>
      <c r="O16" s="59">
        <f t="shared" si="2"/>
        <v>600</v>
      </c>
      <c r="P16" s="59">
        <f t="shared" si="2"/>
        <v>0</v>
      </c>
      <c r="Q16" s="59">
        <f t="shared" si="2"/>
        <v>0</v>
      </c>
      <c r="R16" s="59">
        <f t="shared" si="2"/>
        <v>0</v>
      </c>
      <c r="S16" s="59">
        <f t="shared" si="2"/>
        <v>700</v>
      </c>
      <c r="T16" s="59">
        <f t="shared" si="2"/>
        <v>0</v>
      </c>
      <c r="U16" s="59">
        <f t="shared" si="2"/>
        <v>0</v>
      </c>
      <c r="V16" s="59">
        <f t="shared" si="2"/>
        <v>0</v>
      </c>
      <c r="W16" s="58">
        <f t="shared" si="0"/>
        <v>1950</v>
      </c>
      <c r="X16" s="67">
        <f t="shared" ref="X16" si="3">W17/W16*100</f>
        <v>68.820512820512818</v>
      </c>
      <c r="Y16" s="8"/>
      <c r="Z16" s="8"/>
      <c r="AA16" s="8"/>
      <c r="AB16" s="8"/>
    </row>
    <row r="17" spans="1:29" s="10" customFormat="1" ht="22.5" customHeight="1">
      <c r="A17" s="74"/>
      <c r="B17" s="76"/>
      <c r="C17" s="78"/>
      <c r="D17" s="72"/>
      <c r="E17" s="70"/>
      <c r="F17" s="70"/>
      <c r="G17" s="70"/>
      <c r="H17" s="70"/>
      <c r="I17" s="70"/>
      <c r="J17" s="39" t="s">
        <v>14</v>
      </c>
      <c r="K17" s="59">
        <f>K43+K45</f>
        <v>631</v>
      </c>
      <c r="L17" s="59">
        <f t="shared" ref="L17:V17" si="4">L43+L45</f>
        <v>0</v>
      </c>
      <c r="M17" s="59">
        <f t="shared" si="4"/>
        <v>92</v>
      </c>
      <c r="N17" s="59">
        <f t="shared" si="4"/>
        <v>48</v>
      </c>
      <c r="O17" s="59">
        <f>O43+O45</f>
        <v>571</v>
      </c>
      <c r="P17" s="59">
        <f t="shared" si="4"/>
        <v>0</v>
      </c>
      <c r="Q17" s="59">
        <f t="shared" si="4"/>
        <v>0</v>
      </c>
      <c r="R17" s="59">
        <f t="shared" si="4"/>
        <v>0</v>
      </c>
      <c r="S17" s="59">
        <f t="shared" si="4"/>
        <v>0</v>
      </c>
      <c r="T17" s="59">
        <f t="shared" si="4"/>
        <v>0</v>
      </c>
      <c r="U17" s="59">
        <f t="shared" si="4"/>
        <v>0</v>
      </c>
      <c r="V17" s="59">
        <f t="shared" si="4"/>
        <v>0</v>
      </c>
      <c r="W17" s="58">
        <f t="shared" si="0"/>
        <v>1342</v>
      </c>
      <c r="X17" s="68"/>
      <c r="Y17" s="8"/>
      <c r="Z17" s="8"/>
      <c r="AA17" s="8"/>
      <c r="AB17" s="8"/>
    </row>
    <row r="18" spans="1:29" s="10" customFormat="1" ht="28.5" customHeight="1">
      <c r="A18" s="73">
        <v>6</v>
      </c>
      <c r="B18" s="69" t="s">
        <v>32</v>
      </c>
      <c r="C18" s="69" t="s">
        <v>99</v>
      </c>
      <c r="D18" s="71" t="s">
        <v>89</v>
      </c>
      <c r="E18" s="69" t="s">
        <v>100</v>
      </c>
      <c r="F18" s="69" t="s">
        <v>101</v>
      </c>
      <c r="G18" s="69" t="s">
        <v>88</v>
      </c>
      <c r="H18" s="69" t="s">
        <v>74</v>
      </c>
      <c r="I18" s="69" t="s">
        <v>165</v>
      </c>
      <c r="J18" s="39" t="s">
        <v>13</v>
      </c>
      <c r="K18" s="59">
        <v>2</v>
      </c>
      <c r="L18" s="59">
        <v>2</v>
      </c>
      <c r="M18" s="59">
        <v>2</v>
      </c>
      <c r="N18" s="59">
        <v>1</v>
      </c>
      <c r="O18" s="59">
        <v>2</v>
      </c>
      <c r="P18" s="59">
        <v>2</v>
      </c>
      <c r="Q18" s="59">
        <v>1</v>
      </c>
      <c r="R18" s="59">
        <v>1</v>
      </c>
      <c r="S18" s="59">
        <v>2</v>
      </c>
      <c r="T18" s="59">
        <v>2</v>
      </c>
      <c r="U18" s="59">
        <v>2</v>
      </c>
      <c r="V18" s="59">
        <v>2</v>
      </c>
      <c r="W18" s="58">
        <f t="shared" si="0"/>
        <v>21</v>
      </c>
      <c r="X18" s="67">
        <f t="shared" ref="X18" si="5">W19/W18*100</f>
        <v>42.857142857142854</v>
      </c>
      <c r="Y18" s="8"/>
      <c r="Z18" s="8"/>
      <c r="AA18" s="8"/>
      <c r="AB18" s="8"/>
    </row>
    <row r="19" spans="1:29" s="10" customFormat="1" ht="47.25" customHeight="1">
      <c r="A19" s="74"/>
      <c r="B19" s="70"/>
      <c r="C19" s="70"/>
      <c r="D19" s="72"/>
      <c r="E19" s="70"/>
      <c r="F19" s="70"/>
      <c r="G19" s="70"/>
      <c r="H19" s="70"/>
      <c r="I19" s="70"/>
      <c r="J19" s="39" t="s">
        <v>14</v>
      </c>
      <c r="K19" s="59">
        <v>2</v>
      </c>
      <c r="L19" s="59">
        <v>2</v>
      </c>
      <c r="M19" s="59">
        <v>2</v>
      </c>
      <c r="N19" s="59">
        <v>1</v>
      </c>
      <c r="O19" s="59">
        <v>2</v>
      </c>
      <c r="P19" s="59">
        <v>0</v>
      </c>
      <c r="Q19" s="59"/>
      <c r="R19" s="59"/>
      <c r="S19" s="59"/>
      <c r="T19" s="59"/>
      <c r="U19" s="59"/>
      <c r="V19" s="59"/>
      <c r="W19" s="58">
        <f t="shared" si="0"/>
        <v>9</v>
      </c>
      <c r="X19" s="68"/>
      <c r="Y19" s="8"/>
      <c r="Z19" s="8"/>
      <c r="AA19" s="8"/>
      <c r="AB19" s="8"/>
    </row>
    <row r="20" spans="1:29" s="10" customFormat="1" ht="33.75" customHeight="1">
      <c r="A20" s="73">
        <v>7</v>
      </c>
      <c r="B20" s="69" t="s">
        <v>32</v>
      </c>
      <c r="C20" s="69" t="s">
        <v>95</v>
      </c>
      <c r="D20" s="71" t="s">
        <v>90</v>
      </c>
      <c r="E20" s="69" t="s">
        <v>96</v>
      </c>
      <c r="F20" s="69" t="s">
        <v>97</v>
      </c>
      <c r="G20" s="69" t="s">
        <v>88</v>
      </c>
      <c r="H20" s="69" t="s">
        <v>74</v>
      </c>
      <c r="I20" s="69" t="s">
        <v>165</v>
      </c>
      <c r="J20" s="39" t="s">
        <v>13</v>
      </c>
      <c r="K20" s="59">
        <v>3</v>
      </c>
      <c r="L20" s="59">
        <v>3</v>
      </c>
      <c r="M20" s="59">
        <v>3</v>
      </c>
      <c r="N20" s="59">
        <v>2</v>
      </c>
      <c r="O20" s="59">
        <v>3</v>
      </c>
      <c r="P20" s="59">
        <v>3</v>
      </c>
      <c r="Q20" s="59">
        <v>3</v>
      </c>
      <c r="R20" s="59">
        <v>2</v>
      </c>
      <c r="S20" s="59">
        <v>3</v>
      </c>
      <c r="T20" s="59">
        <v>3</v>
      </c>
      <c r="U20" s="59">
        <v>3</v>
      </c>
      <c r="V20" s="59">
        <v>3</v>
      </c>
      <c r="W20" s="58">
        <f t="shared" si="0"/>
        <v>34</v>
      </c>
      <c r="X20" s="67">
        <f t="shared" ref="X20" si="6">W21/W20*100</f>
        <v>44.117647058823529</v>
      </c>
      <c r="Y20" s="8"/>
      <c r="Z20" s="8"/>
      <c r="AA20" s="8"/>
      <c r="AB20" s="8"/>
    </row>
    <row r="21" spans="1:29" s="10" customFormat="1" ht="39" customHeight="1">
      <c r="A21" s="74"/>
      <c r="B21" s="70"/>
      <c r="C21" s="70"/>
      <c r="D21" s="72"/>
      <c r="E21" s="70"/>
      <c r="F21" s="70"/>
      <c r="G21" s="70"/>
      <c r="H21" s="70"/>
      <c r="I21" s="70"/>
      <c r="J21" s="39" t="s">
        <v>14</v>
      </c>
      <c r="K21" s="59">
        <v>3</v>
      </c>
      <c r="L21" s="59">
        <v>3</v>
      </c>
      <c r="M21" s="59">
        <v>4</v>
      </c>
      <c r="N21" s="59">
        <v>2</v>
      </c>
      <c r="O21" s="59">
        <v>3</v>
      </c>
      <c r="P21" s="59">
        <v>0</v>
      </c>
      <c r="Q21" s="59"/>
      <c r="R21" s="59"/>
      <c r="S21" s="59"/>
      <c r="T21" s="59"/>
      <c r="U21" s="59"/>
      <c r="V21" s="59"/>
      <c r="W21" s="58">
        <f t="shared" si="0"/>
        <v>15</v>
      </c>
      <c r="X21" s="68"/>
      <c r="Y21" s="8"/>
      <c r="Z21" s="8"/>
      <c r="AA21" s="8"/>
      <c r="AB21" s="8"/>
    </row>
    <row r="22" spans="1:29" s="10" customFormat="1" ht="33" customHeight="1">
      <c r="A22" s="73">
        <v>8</v>
      </c>
      <c r="B22" s="69" t="s">
        <v>122</v>
      </c>
      <c r="C22" s="69" t="s">
        <v>103</v>
      </c>
      <c r="D22" s="71" t="s">
        <v>91</v>
      </c>
      <c r="E22" s="69" t="s">
        <v>123</v>
      </c>
      <c r="F22" s="69" t="s">
        <v>124</v>
      </c>
      <c r="G22" s="69" t="s">
        <v>88</v>
      </c>
      <c r="H22" s="69" t="s">
        <v>74</v>
      </c>
      <c r="I22" s="69" t="s">
        <v>165</v>
      </c>
      <c r="J22" s="39" t="s">
        <v>13</v>
      </c>
      <c r="K22" s="59">
        <v>4</v>
      </c>
      <c r="L22" s="59">
        <v>3</v>
      </c>
      <c r="M22" s="59">
        <v>3</v>
      </c>
      <c r="N22" s="59">
        <v>2</v>
      </c>
      <c r="O22" s="59">
        <v>4</v>
      </c>
      <c r="P22" s="59">
        <v>4</v>
      </c>
      <c r="Q22" s="59">
        <v>3</v>
      </c>
      <c r="R22" s="59">
        <v>3</v>
      </c>
      <c r="S22" s="59">
        <v>4</v>
      </c>
      <c r="T22" s="59">
        <v>3</v>
      </c>
      <c r="U22" s="59">
        <v>4</v>
      </c>
      <c r="V22" s="59">
        <v>3</v>
      </c>
      <c r="W22" s="58">
        <f t="shared" si="0"/>
        <v>40</v>
      </c>
      <c r="X22" s="67">
        <f t="shared" ref="X22" si="7">W23/W22*100</f>
        <v>40</v>
      </c>
      <c r="Y22" s="8"/>
      <c r="Z22" s="8"/>
      <c r="AA22" s="8"/>
      <c r="AB22" s="8"/>
    </row>
    <row r="23" spans="1:29" s="10" customFormat="1" ht="54.75" customHeight="1">
      <c r="A23" s="74"/>
      <c r="B23" s="70"/>
      <c r="C23" s="70"/>
      <c r="D23" s="72"/>
      <c r="E23" s="70"/>
      <c r="F23" s="70"/>
      <c r="G23" s="70"/>
      <c r="H23" s="70"/>
      <c r="I23" s="70"/>
      <c r="J23" s="39" t="s">
        <v>14</v>
      </c>
      <c r="K23" s="59">
        <v>4</v>
      </c>
      <c r="L23" s="59">
        <v>3</v>
      </c>
      <c r="M23" s="59">
        <v>4</v>
      </c>
      <c r="N23" s="59">
        <v>2</v>
      </c>
      <c r="O23" s="59">
        <v>3</v>
      </c>
      <c r="P23" s="59">
        <v>0</v>
      </c>
      <c r="Q23" s="59"/>
      <c r="R23" s="59"/>
      <c r="S23" s="59"/>
      <c r="T23" s="59"/>
      <c r="U23" s="59"/>
      <c r="V23" s="59"/>
      <c r="W23" s="58">
        <f t="shared" si="0"/>
        <v>16</v>
      </c>
      <c r="X23" s="68"/>
      <c r="Y23" s="8"/>
      <c r="Z23" s="8"/>
      <c r="AA23" s="8"/>
      <c r="AB23" s="8"/>
    </row>
    <row r="24" spans="1:29" s="10" customFormat="1" ht="32.25" customHeight="1">
      <c r="A24" s="73">
        <v>9</v>
      </c>
      <c r="B24" s="69" t="s">
        <v>71</v>
      </c>
      <c r="C24" s="71" t="s">
        <v>19</v>
      </c>
      <c r="D24" s="71" t="s">
        <v>58</v>
      </c>
      <c r="E24" s="69" t="s">
        <v>125</v>
      </c>
      <c r="F24" s="69" t="s">
        <v>126</v>
      </c>
      <c r="G24" s="69" t="s">
        <v>88</v>
      </c>
      <c r="H24" s="69" t="s">
        <v>74</v>
      </c>
      <c r="I24" s="69" t="s">
        <v>165</v>
      </c>
      <c r="J24" s="39" t="s">
        <v>13</v>
      </c>
      <c r="K24" s="59">
        <v>1602</v>
      </c>
      <c r="L24" s="59">
        <v>0</v>
      </c>
      <c r="M24" s="59">
        <v>0</v>
      </c>
      <c r="N24" s="59">
        <v>0</v>
      </c>
      <c r="O24" s="59">
        <v>1287</v>
      </c>
      <c r="P24" s="59">
        <v>0</v>
      </c>
      <c r="Q24" s="59">
        <v>0</v>
      </c>
      <c r="R24" s="59">
        <v>0</v>
      </c>
      <c r="S24" s="59">
        <v>1802</v>
      </c>
      <c r="T24" s="59">
        <v>0</v>
      </c>
      <c r="U24" s="59">
        <v>0</v>
      </c>
      <c r="V24" s="59">
        <v>0</v>
      </c>
      <c r="W24" s="58">
        <f t="shared" si="0"/>
        <v>4691</v>
      </c>
      <c r="X24" s="67">
        <f t="shared" ref="X24" si="8">W25/W24*100</f>
        <v>62.204220848433167</v>
      </c>
      <c r="Y24" s="8"/>
      <c r="Z24" s="8"/>
      <c r="AA24" s="8"/>
      <c r="AB24" s="8"/>
    </row>
    <row r="25" spans="1:29" s="10" customFormat="1" ht="31.5" customHeight="1">
      <c r="A25" s="74"/>
      <c r="B25" s="70"/>
      <c r="C25" s="72"/>
      <c r="D25" s="72"/>
      <c r="E25" s="70"/>
      <c r="F25" s="70"/>
      <c r="G25" s="70"/>
      <c r="H25" s="70"/>
      <c r="I25" s="70"/>
      <c r="J25" s="39" t="s">
        <v>14</v>
      </c>
      <c r="K25" s="59">
        <v>1647</v>
      </c>
      <c r="L25" s="59">
        <v>0</v>
      </c>
      <c r="M25" s="59">
        <v>0</v>
      </c>
      <c r="N25" s="59">
        <v>0</v>
      </c>
      <c r="O25" s="59">
        <v>1271</v>
      </c>
      <c r="P25" s="59">
        <v>0</v>
      </c>
      <c r="Q25" s="59"/>
      <c r="R25" s="59"/>
      <c r="S25" s="59"/>
      <c r="T25" s="59"/>
      <c r="U25" s="59"/>
      <c r="V25" s="59"/>
      <c r="W25" s="58">
        <f t="shared" si="0"/>
        <v>2918</v>
      </c>
      <c r="X25" s="68"/>
      <c r="Y25" s="8"/>
      <c r="Z25" s="8"/>
      <c r="AA25" s="8"/>
      <c r="AB25" s="8"/>
    </row>
    <row r="26" spans="1:29" s="12" customFormat="1" ht="34.5" customHeight="1">
      <c r="A26" s="73">
        <v>10</v>
      </c>
      <c r="B26" s="75" t="s">
        <v>105</v>
      </c>
      <c r="C26" s="75" t="s">
        <v>20</v>
      </c>
      <c r="D26" s="77" t="s">
        <v>127</v>
      </c>
      <c r="E26" s="75" t="s">
        <v>40</v>
      </c>
      <c r="F26" s="75" t="s">
        <v>41</v>
      </c>
      <c r="G26" s="75" t="s">
        <v>88</v>
      </c>
      <c r="H26" s="75" t="s">
        <v>74</v>
      </c>
      <c r="I26" s="69" t="s">
        <v>165</v>
      </c>
      <c r="J26" s="39" t="s">
        <v>13</v>
      </c>
      <c r="K26" s="62">
        <v>0</v>
      </c>
      <c r="L26" s="62">
        <v>0</v>
      </c>
      <c r="M26" s="62">
        <v>0</v>
      </c>
      <c r="N26" s="62">
        <v>95</v>
      </c>
      <c r="O26" s="62">
        <v>0</v>
      </c>
      <c r="P26" s="62">
        <v>0</v>
      </c>
      <c r="Q26" s="62">
        <v>0</v>
      </c>
      <c r="R26" s="62">
        <v>95</v>
      </c>
      <c r="S26" s="62">
        <v>0</v>
      </c>
      <c r="T26" s="62">
        <v>0</v>
      </c>
      <c r="U26" s="62">
        <v>0</v>
      </c>
      <c r="V26" s="62">
        <v>95</v>
      </c>
      <c r="W26" s="58">
        <f t="shared" si="0"/>
        <v>285</v>
      </c>
      <c r="X26" s="67">
        <f t="shared" ref="X26" si="9">W27/W26*100</f>
        <v>33.333333333333329</v>
      </c>
      <c r="Y26" s="18"/>
      <c r="Z26" s="20"/>
      <c r="AA26" s="19"/>
      <c r="AB26" s="19"/>
      <c r="AC26" s="27"/>
    </row>
    <row r="27" spans="1:29" s="12" customFormat="1" ht="34.5" customHeight="1">
      <c r="A27" s="74"/>
      <c r="B27" s="76"/>
      <c r="C27" s="76"/>
      <c r="D27" s="78"/>
      <c r="E27" s="76"/>
      <c r="F27" s="76"/>
      <c r="G27" s="76"/>
      <c r="H27" s="76"/>
      <c r="I27" s="70"/>
      <c r="J27" s="39" t="s">
        <v>14</v>
      </c>
      <c r="K27" s="59">
        <v>0</v>
      </c>
      <c r="L27" s="59">
        <v>0</v>
      </c>
      <c r="M27" s="59">
        <v>0</v>
      </c>
      <c r="N27" s="59">
        <v>95</v>
      </c>
      <c r="O27" s="59">
        <v>0</v>
      </c>
      <c r="P27" s="59">
        <v>0</v>
      </c>
      <c r="Q27" s="62"/>
      <c r="R27" s="62"/>
      <c r="S27" s="62"/>
      <c r="T27" s="62"/>
      <c r="U27" s="62"/>
      <c r="V27" s="62"/>
      <c r="W27" s="58">
        <f t="shared" si="0"/>
        <v>95</v>
      </c>
      <c r="X27" s="68"/>
      <c r="Y27" s="22"/>
      <c r="Z27" s="22"/>
      <c r="AA27" s="22"/>
      <c r="AB27" s="22"/>
      <c r="AC27" s="27"/>
    </row>
    <row r="28" spans="1:29" s="12" customFormat="1" ht="30.75" customHeight="1">
      <c r="A28" s="73">
        <v>11</v>
      </c>
      <c r="B28" s="75" t="s">
        <v>105</v>
      </c>
      <c r="C28" s="75" t="s">
        <v>67</v>
      </c>
      <c r="D28" s="77" t="s">
        <v>128</v>
      </c>
      <c r="E28" s="75" t="s">
        <v>42</v>
      </c>
      <c r="F28" s="75" t="s">
        <v>135</v>
      </c>
      <c r="G28" s="75" t="s">
        <v>88</v>
      </c>
      <c r="H28" s="75" t="s">
        <v>74</v>
      </c>
      <c r="I28" s="69" t="s">
        <v>165</v>
      </c>
      <c r="J28" s="39" t="s">
        <v>13</v>
      </c>
      <c r="K28" s="62">
        <v>0</v>
      </c>
      <c r="L28" s="62">
        <v>0</v>
      </c>
      <c r="M28" s="62">
        <v>0</v>
      </c>
      <c r="N28" s="62">
        <v>120</v>
      </c>
      <c r="O28" s="62">
        <v>0</v>
      </c>
      <c r="P28" s="62">
        <v>0</v>
      </c>
      <c r="Q28" s="62">
        <v>0</v>
      </c>
      <c r="R28" s="62">
        <v>120</v>
      </c>
      <c r="S28" s="62">
        <v>0</v>
      </c>
      <c r="T28" s="62">
        <v>0</v>
      </c>
      <c r="U28" s="62">
        <v>0</v>
      </c>
      <c r="V28" s="62">
        <v>120</v>
      </c>
      <c r="W28" s="58">
        <f t="shared" si="0"/>
        <v>360</v>
      </c>
      <c r="X28" s="67">
        <f t="shared" ref="X28" si="10">W29/W28*100</f>
        <v>33.333333333333329</v>
      </c>
      <c r="Y28" s="22"/>
      <c r="Z28" s="22"/>
      <c r="AA28" s="22"/>
      <c r="AB28" s="22"/>
      <c r="AC28" s="11"/>
    </row>
    <row r="29" spans="1:29" s="12" customFormat="1" ht="30.75" customHeight="1">
      <c r="A29" s="74"/>
      <c r="B29" s="76"/>
      <c r="C29" s="76"/>
      <c r="D29" s="78"/>
      <c r="E29" s="76"/>
      <c r="F29" s="76"/>
      <c r="G29" s="76"/>
      <c r="H29" s="76"/>
      <c r="I29" s="70"/>
      <c r="J29" s="39" t="s">
        <v>14</v>
      </c>
      <c r="K29" s="59">
        <v>0</v>
      </c>
      <c r="L29" s="59">
        <v>0</v>
      </c>
      <c r="M29" s="59">
        <v>0</v>
      </c>
      <c r="N29" s="59">
        <v>120</v>
      </c>
      <c r="O29" s="59">
        <v>0</v>
      </c>
      <c r="P29" s="59">
        <v>0</v>
      </c>
      <c r="Q29" s="62"/>
      <c r="R29" s="62"/>
      <c r="S29" s="62"/>
      <c r="T29" s="62"/>
      <c r="U29" s="62"/>
      <c r="V29" s="62"/>
      <c r="W29" s="58">
        <f t="shared" si="0"/>
        <v>120</v>
      </c>
      <c r="X29" s="68"/>
      <c r="Y29" s="28"/>
      <c r="Z29" s="16"/>
      <c r="AA29" s="16"/>
      <c r="AB29" s="16"/>
    </row>
    <row r="30" spans="1:29" s="12" customFormat="1" ht="28.5" customHeight="1">
      <c r="A30" s="73">
        <v>12</v>
      </c>
      <c r="B30" s="75" t="s">
        <v>33</v>
      </c>
      <c r="C30" s="75" t="s">
        <v>136</v>
      </c>
      <c r="D30" s="77" t="s">
        <v>129</v>
      </c>
      <c r="E30" s="75" t="s">
        <v>43</v>
      </c>
      <c r="F30" s="75" t="s">
        <v>137</v>
      </c>
      <c r="G30" s="75" t="s">
        <v>88</v>
      </c>
      <c r="H30" s="75" t="s">
        <v>74</v>
      </c>
      <c r="I30" s="69" t="s">
        <v>165</v>
      </c>
      <c r="J30" s="39" t="s">
        <v>13</v>
      </c>
      <c r="K30" s="62">
        <v>314</v>
      </c>
      <c r="L30" s="62">
        <v>0</v>
      </c>
      <c r="M30" s="62">
        <v>19</v>
      </c>
      <c r="N30" s="62">
        <v>0</v>
      </c>
      <c r="O30" s="62">
        <v>370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58">
        <f t="shared" si="0"/>
        <v>703</v>
      </c>
      <c r="X30" s="67">
        <f t="shared" ref="X30" si="11">W31/W30*100</f>
        <v>152.63157894736844</v>
      </c>
      <c r="Y30" s="35"/>
      <c r="Z30" s="35"/>
      <c r="AA30" s="35"/>
      <c r="AB30" s="35"/>
    </row>
    <row r="31" spans="1:29" s="12" customFormat="1" ht="27" customHeight="1">
      <c r="A31" s="74"/>
      <c r="B31" s="76"/>
      <c r="C31" s="76"/>
      <c r="D31" s="78"/>
      <c r="E31" s="76"/>
      <c r="F31" s="76"/>
      <c r="G31" s="76"/>
      <c r="H31" s="76"/>
      <c r="I31" s="70"/>
      <c r="J31" s="39" t="s">
        <v>14</v>
      </c>
      <c r="K31" s="59">
        <v>321</v>
      </c>
      <c r="L31" s="59">
        <v>322</v>
      </c>
      <c r="M31" s="59">
        <v>16</v>
      </c>
      <c r="N31" s="59">
        <v>3</v>
      </c>
      <c r="O31" s="59">
        <v>411</v>
      </c>
      <c r="P31" s="59">
        <v>0</v>
      </c>
      <c r="Q31" s="61"/>
      <c r="R31" s="61"/>
      <c r="S31" s="61"/>
      <c r="T31" s="61"/>
      <c r="U31" s="61"/>
      <c r="V31" s="61"/>
      <c r="W31" s="58">
        <f t="shared" si="0"/>
        <v>1073</v>
      </c>
      <c r="X31" s="68"/>
      <c r="Y31" s="16"/>
      <c r="Z31" s="16"/>
      <c r="AA31" s="16"/>
      <c r="AB31" s="16"/>
    </row>
    <row r="32" spans="1:29" s="12" customFormat="1" ht="25.5" customHeight="1">
      <c r="A32" s="73">
        <v>13</v>
      </c>
      <c r="B32" s="75" t="s">
        <v>31</v>
      </c>
      <c r="C32" s="75" t="s">
        <v>21</v>
      </c>
      <c r="D32" s="77" t="s">
        <v>130</v>
      </c>
      <c r="E32" s="75" t="s">
        <v>44</v>
      </c>
      <c r="F32" s="75" t="s">
        <v>45</v>
      </c>
      <c r="G32" s="75" t="s">
        <v>88</v>
      </c>
      <c r="H32" s="75" t="s">
        <v>74</v>
      </c>
      <c r="I32" s="69" t="s">
        <v>165</v>
      </c>
      <c r="J32" s="39" t="s">
        <v>13</v>
      </c>
      <c r="K32" s="59">
        <v>3</v>
      </c>
      <c r="L32" s="59">
        <v>3</v>
      </c>
      <c r="M32" s="59">
        <v>3</v>
      </c>
      <c r="N32" s="59">
        <v>3</v>
      </c>
      <c r="O32" s="59">
        <v>3</v>
      </c>
      <c r="P32" s="59">
        <v>3</v>
      </c>
      <c r="Q32" s="59">
        <v>3</v>
      </c>
      <c r="R32" s="59">
        <v>3</v>
      </c>
      <c r="S32" s="59">
        <v>3</v>
      </c>
      <c r="T32" s="59">
        <v>2</v>
      </c>
      <c r="U32" s="59">
        <v>2</v>
      </c>
      <c r="V32" s="59">
        <v>2</v>
      </c>
      <c r="W32" s="58">
        <f t="shared" si="0"/>
        <v>33</v>
      </c>
      <c r="X32" s="67">
        <f t="shared" ref="X32" si="12">W33/W32*100</f>
        <v>103.03030303030303</v>
      </c>
      <c r="Y32" s="22"/>
      <c r="Z32" s="16"/>
      <c r="AA32" s="16"/>
      <c r="AB32" s="16"/>
      <c r="AC32" s="11"/>
    </row>
    <row r="33" spans="1:32" s="12" customFormat="1" ht="25.5" customHeight="1">
      <c r="A33" s="74"/>
      <c r="B33" s="76"/>
      <c r="C33" s="76"/>
      <c r="D33" s="78"/>
      <c r="E33" s="76"/>
      <c r="F33" s="76"/>
      <c r="G33" s="76"/>
      <c r="H33" s="76"/>
      <c r="I33" s="70"/>
      <c r="J33" s="39" t="s">
        <v>14</v>
      </c>
      <c r="K33" s="59">
        <v>6</v>
      </c>
      <c r="L33" s="59">
        <v>6</v>
      </c>
      <c r="M33" s="59">
        <v>6</v>
      </c>
      <c r="N33" s="59">
        <v>3</v>
      </c>
      <c r="O33" s="59">
        <v>4</v>
      </c>
      <c r="P33" s="59">
        <v>9</v>
      </c>
      <c r="Q33" s="60"/>
      <c r="R33" s="60"/>
      <c r="S33" s="60"/>
      <c r="T33" s="61"/>
      <c r="U33" s="61"/>
      <c r="V33" s="61"/>
      <c r="W33" s="58">
        <f t="shared" si="0"/>
        <v>34</v>
      </c>
      <c r="X33" s="68"/>
      <c r="Y33" s="25"/>
      <c r="Z33" s="25"/>
      <c r="AA33" s="25"/>
      <c r="AB33" s="25"/>
      <c r="AC33" s="11"/>
    </row>
    <row r="34" spans="1:32" s="12" customFormat="1" ht="39" customHeight="1">
      <c r="A34" s="73">
        <v>14</v>
      </c>
      <c r="B34" s="75" t="s">
        <v>138</v>
      </c>
      <c r="C34" s="75" t="s">
        <v>22</v>
      </c>
      <c r="D34" s="77" t="s">
        <v>131</v>
      </c>
      <c r="E34" s="75" t="s">
        <v>46</v>
      </c>
      <c r="F34" s="75" t="s">
        <v>47</v>
      </c>
      <c r="G34" s="75" t="s">
        <v>88</v>
      </c>
      <c r="H34" s="75" t="s">
        <v>74</v>
      </c>
      <c r="I34" s="69" t="s">
        <v>165</v>
      </c>
      <c r="J34" s="39" t="s">
        <v>13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12</v>
      </c>
      <c r="Q34" s="59">
        <v>0</v>
      </c>
      <c r="R34" s="59">
        <v>0</v>
      </c>
      <c r="S34" s="59">
        <v>48</v>
      </c>
      <c r="T34" s="59">
        <v>0</v>
      </c>
      <c r="U34" s="59">
        <v>0</v>
      </c>
      <c r="V34" s="59">
        <v>0</v>
      </c>
      <c r="W34" s="58">
        <f t="shared" si="0"/>
        <v>60</v>
      </c>
      <c r="X34" s="67">
        <f>W35/W34*100</f>
        <v>130</v>
      </c>
      <c r="Y34" s="15"/>
      <c r="Z34" s="15"/>
      <c r="AA34" s="15"/>
      <c r="AB34" s="15"/>
      <c r="AC34" s="11"/>
    </row>
    <row r="35" spans="1:32" s="12" customFormat="1" ht="39" customHeight="1">
      <c r="A35" s="74"/>
      <c r="B35" s="76"/>
      <c r="C35" s="76"/>
      <c r="D35" s="78"/>
      <c r="E35" s="76"/>
      <c r="F35" s="76"/>
      <c r="G35" s="76"/>
      <c r="H35" s="76"/>
      <c r="I35" s="70"/>
      <c r="J35" s="39" t="s">
        <v>14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78</v>
      </c>
      <c r="Q35" s="60"/>
      <c r="R35" s="60"/>
      <c r="S35" s="60"/>
      <c r="T35" s="61"/>
      <c r="U35" s="61"/>
      <c r="V35" s="61"/>
      <c r="W35" s="58">
        <f t="shared" si="0"/>
        <v>78</v>
      </c>
      <c r="X35" s="68"/>
      <c r="AC35" s="11"/>
    </row>
    <row r="36" spans="1:32" s="12" customFormat="1" ht="38.25" customHeight="1">
      <c r="A36" s="73">
        <v>15</v>
      </c>
      <c r="B36" s="75" t="s">
        <v>34</v>
      </c>
      <c r="C36" s="75" t="s">
        <v>139</v>
      </c>
      <c r="D36" s="77" t="s">
        <v>132</v>
      </c>
      <c r="E36" s="75" t="s">
        <v>140</v>
      </c>
      <c r="F36" s="75" t="s">
        <v>141</v>
      </c>
      <c r="G36" s="75" t="s">
        <v>88</v>
      </c>
      <c r="H36" s="75" t="s">
        <v>74</v>
      </c>
      <c r="I36" s="69" t="s">
        <v>165</v>
      </c>
      <c r="J36" s="39" t="s">
        <v>13</v>
      </c>
      <c r="K36" s="59">
        <v>0</v>
      </c>
      <c r="L36" s="59">
        <v>2</v>
      </c>
      <c r="M36" s="59">
        <v>0</v>
      </c>
      <c r="N36" s="59">
        <v>0</v>
      </c>
      <c r="O36" s="59">
        <v>0</v>
      </c>
      <c r="P36" s="59">
        <v>1</v>
      </c>
      <c r="Q36" s="59">
        <v>0</v>
      </c>
      <c r="R36" s="59">
        <v>0</v>
      </c>
      <c r="S36" s="59">
        <v>0</v>
      </c>
      <c r="T36" s="59">
        <v>1</v>
      </c>
      <c r="U36" s="59">
        <v>0</v>
      </c>
      <c r="V36" s="59">
        <v>0</v>
      </c>
      <c r="W36" s="58">
        <f t="shared" si="0"/>
        <v>4</v>
      </c>
      <c r="X36" s="67">
        <f t="shared" ref="X36" si="13">W37/W36*100</f>
        <v>50</v>
      </c>
      <c r="Y36" s="15"/>
      <c r="Z36" s="15"/>
      <c r="AA36" s="15"/>
      <c r="AB36" s="15"/>
      <c r="AC36" s="11"/>
    </row>
    <row r="37" spans="1:32" s="12" customFormat="1" ht="38.25" customHeight="1">
      <c r="A37" s="74"/>
      <c r="B37" s="76"/>
      <c r="C37" s="76"/>
      <c r="D37" s="78"/>
      <c r="E37" s="76"/>
      <c r="F37" s="76"/>
      <c r="G37" s="76"/>
      <c r="H37" s="76"/>
      <c r="I37" s="70"/>
      <c r="J37" s="39" t="s">
        <v>14</v>
      </c>
      <c r="K37" s="59">
        <v>0</v>
      </c>
      <c r="L37" s="59">
        <v>1</v>
      </c>
      <c r="M37" s="59">
        <v>1</v>
      </c>
      <c r="N37" s="59">
        <v>0</v>
      </c>
      <c r="O37" s="59">
        <v>0</v>
      </c>
      <c r="P37" s="59">
        <v>0</v>
      </c>
      <c r="Q37" s="60"/>
      <c r="R37" s="60"/>
      <c r="S37" s="60"/>
      <c r="T37" s="61"/>
      <c r="U37" s="61"/>
      <c r="V37" s="61"/>
      <c r="W37" s="58">
        <f t="shared" si="0"/>
        <v>2</v>
      </c>
      <c r="X37" s="68"/>
      <c r="Y37" s="15"/>
      <c r="Z37" s="15"/>
      <c r="AA37" s="15"/>
      <c r="AB37" s="15"/>
      <c r="AC37" s="11"/>
    </row>
    <row r="38" spans="1:32" s="12" customFormat="1" ht="36" customHeight="1">
      <c r="A38" s="73">
        <v>16</v>
      </c>
      <c r="B38" s="75" t="s">
        <v>104</v>
      </c>
      <c r="C38" s="75" t="s">
        <v>142</v>
      </c>
      <c r="D38" s="77" t="s">
        <v>133</v>
      </c>
      <c r="E38" s="75" t="s">
        <v>143</v>
      </c>
      <c r="F38" s="75" t="s">
        <v>144</v>
      </c>
      <c r="G38" s="75" t="s">
        <v>88</v>
      </c>
      <c r="H38" s="75" t="s">
        <v>74</v>
      </c>
      <c r="I38" s="69" t="s">
        <v>165</v>
      </c>
      <c r="J38" s="39" t="s">
        <v>13</v>
      </c>
      <c r="K38" s="59">
        <v>3</v>
      </c>
      <c r="L38" s="59">
        <v>9</v>
      </c>
      <c r="M38" s="59">
        <v>7</v>
      </c>
      <c r="N38" s="59">
        <v>3</v>
      </c>
      <c r="O38" s="59">
        <v>4</v>
      </c>
      <c r="P38" s="59">
        <v>3</v>
      </c>
      <c r="Q38" s="59">
        <v>3</v>
      </c>
      <c r="R38" s="59">
        <v>0</v>
      </c>
      <c r="S38" s="59">
        <v>5</v>
      </c>
      <c r="T38" s="59">
        <v>5</v>
      </c>
      <c r="U38" s="59">
        <v>0</v>
      </c>
      <c r="V38" s="59">
        <v>0</v>
      </c>
      <c r="W38" s="58">
        <f t="shared" si="0"/>
        <v>42</v>
      </c>
      <c r="X38" s="67">
        <f>W39/W38*100</f>
        <v>52.380952380952387</v>
      </c>
    </row>
    <row r="39" spans="1:32" s="12" customFormat="1" ht="36" customHeight="1">
      <c r="A39" s="74"/>
      <c r="B39" s="76"/>
      <c r="C39" s="76"/>
      <c r="D39" s="78"/>
      <c r="E39" s="76"/>
      <c r="F39" s="76"/>
      <c r="G39" s="76"/>
      <c r="H39" s="76"/>
      <c r="I39" s="70"/>
      <c r="J39" s="39" t="s">
        <v>14</v>
      </c>
      <c r="K39" s="59">
        <v>3</v>
      </c>
      <c r="L39" s="59">
        <v>9</v>
      </c>
      <c r="M39" s="59">
        <v>7</v>
      </c>
      <c r="N39" s="59">
        <v>3</v>
      </c>
      <c r="O39" s="59">
        <v>0</v>
      </c>
      <c r="P39" s="59">
        <v>0</v>
      </c>
      <c r="Q39" s="60"/>
      <c r="R39" s="60"/>
      <c r="S39" s="60"/>
      <c r="T39" s="61"/>
      <c r="U39" s="61"/>
      <c r="V39" s="61"/>
      <c r="W39" s="58">
        <f t="shared" si="0"/>
        <v>22</v>
      </c>
      <c r="X39" s="68"/>
    </row>
    <row r="40" spans="1:32" s="12" customFormat="1" ht="35.25" customHeight="1">
      <c r="A40" s="73">
        <v>17</v>
      </c>
      <c r="B40" s="75" t="s">
        <v>35</v>
      </c>
      <c r="C40" s="75" t="s">
        <v>23</v>
      </c>
      <c r="D40" s="77" t="s">
        <v>134</v>
      </c>
      <c r="E40" s="75" t="s">
        <v>48</v>
      </c>
      <c r="F40" s="75" t="s">
        <v>145</v>
      </c>
      <c r="G40" s="75" t="s">
        <v>88</v>
      </c>
      <c r="H40" s="75" t="s">
        <v>74</v>
      </c>
      <c r="I40" s="69" t="s">
        <v>165</v>
      </c>
      <c r="J40" s="39" t="s">
        <v>13</v>
      </c>
      <c r="K40" s="61">
        <v>7</v>
      </c>
      <c r="L40" s="61">
        <v>5</v>
      </c>
      <c r="M40" s="61">
        <v>7</v>
      </c>
      <c r="N40" s="61">
        <v>7</v>
      </c>
      <c r="O40" s="61">
        <v>3</v>
      </c>
      <c r="P40" s="61">
        <v>3</v>
      </c>
      <c r="Q40" s="61">
        <v>3</v>
      </c>
      <c r="R40" s="61">
        <v>7</v>
      </c>
      <c r="S40" s="61">
        <v>6</v>
      </c>
      <c r="T40" s="61">
        <v>7</v>
      </c>
      <c r="U40" s="61">
        <v>5</v>
      </c>
      <c r="V40" s="61">
        <v>4</v>
      </c>
      <c r="W40" s="58">
        <f t="shared" si="0"/>
        <v>64</v>
      </c>
      <c r="X40" s="67">
        <f t="shared" ref="X40" si="14">W41/W40*100</f>
        <v>50</v>
      </c>
    </row>
    <row r="41" spans="1:32" s="12" customFormat="1" ht="26.25" customHeight="1">
      <c r="A41" s="74"/>
      <c r="B41" s="76"/>
      <c r="C41" s="76"/>
      <c r="D41" s="78"/>
      <c r="E41" s="76"/>
      <c r="F41" s="76"/>
      <c r="G41" s="76"/>
      <c r="H41" s="76"/>
      <c r="I41" s="70"/>
      <c r="J41" s="39" t="s">
        <v>14</v>
      </c>
      <c r="K41" s="59">
        <v>7</v>
      </c>
      <c r="L41" s="59">
        <v>5</v>
      </c>
      <c r="M41" s="59">
        <v>7</v>
      </c>
      <c r="N41" s="59">
        <v>7</v>
      </c>
      <c r="O41" s="59">
        <v>3</v>
      </c>
      <c r="P41" s="59">
        <v>3</v>
      </c>
      <c r="Q41" s="60"/>
      <c r="R41" s="60"/>
      <c r="S41" s="60"/>
      <c r="T41" s="61"/>
      <c r="U41" s="61"/>
      <c r="V41" s="61"/>
      <c r="W41" s="58">
        <f t="shared" si="0"/>
        <v>32</v>
      </c>
      <c r="X41" s="68"/>
    </row>
    <row r="42" spans="1:32" s="12" customFormat="1" ht="33.75" customHeight="1">
      <c r="A42" s="73">
        <v>18</v>
      </c>
      <c r="B42" s="75" t="s">
        <v>36</v>
      </c>
      <c r="C42" s="75" t="s">
        <v>24</v>
      </c>
      <c r="D42" s="77" t="s">
        <v>59</v>
      </c>
      <c r="E42" s="75" t="s">
        <v>146</v>
      </c>
      <c r="F42" s="75" t="s">
        <v>148</v>
      </c>
      <c r="G42" s="75" t="s">
        <v>88</v>
      </c>
      <c r="H42" s="75" t="s">
        <v>74</v>
      </c>
      <c r="I42" s="69" t="s">
        <v>165</v>
      </c>
      <c r="J42" s="39" t="s">
        <v>13</v>
      </c>
      <c r="K42" s="61">
        <v>350</v>
      </c>
      <c r="L42" s="61">
        <v>0</v>
      </c>
      <c r="M42" s="61">
        <v>0</v>
      </c>
      <c r="N42" s="61">
        <v>0</v>
      </c>
      <c r="O42" s="61">
        <v>320</v>
      </c>
      <c r="P42" s="61">
        <v>0</v>
      </c>
      <c r="Q42" s="61">
        <v>0</v>
      </c>
      <c r="R42" s="61">
        <v>0</v>
      </c>
      <c r="S42" s="61">
        <v>380</v>
      </c>
      <c r="T42" s="61">
        <v>0</v>
      </c>
      <c r="U42" s="61">
        <v>0</v>
      </c>
      <c r="V42" s="61">
        <v>0</v>
      </c>
      <c r="W42" s="58">
        <f t="shared" si="0"/>
        <v>1050</v>
      </c>
      <c r="X42" s="67">
        <f t="shared" ref="X42" si="15">W43/W42*100</f>
        <v>70</v>
      </c>
    </row>
    <row r="43" spans="1:32" s="12" customFormat="1">
      <c r="A43" s="74"/>
      <c r="B43" s="94"/>
      <c r="C43" s="94"/>
      <c r="D43" s="78"/>
      <c r="E43" s="76"/>
      <c r="F43" s="76"/>
      <c r="G43" s="76"/>
      <c r="H43" s="76"/>
      <c r="I43" s="70"/>
      <c r="J43" s="39" t="s">
        <v>14</v>
      </c>
      <c r="K43" s="59">
        <v>348</v>
      </c>
      <c r="L43" s="59">
        <v>0</v>
      </c>
      <c r="M43" s="59">
        <v>55</v>
      </c>
      <c r="N43" s="59">
        <v>20</v>
      </c>
      <c r="O43" s="59">
        <v>312</v>
      </c>
      <c r="P43" s="59">
        <v>0</v>
      </c>
      <c r="Q43" s="60"/>
      <c r="R43" s="60"/>
      <c r="S43" s="60"/>
      <c r="T43" s="61"/>
      <c r="U43" s="61"/>
      <c r="V43" s="61"/>
      <c r="W43" s="58">
        <f t="shared" si="0"/>
        <v>735</v>
      </c>
      <c r="X43" s="68"/>
      <c r="Y43" s="14"/>
      <c r="Z43" s="14"/>
      <c r="AA43" s="14"/>
      <c r="AB43" s="14"/>
      <c r="AC43" s="14"/>
    </row>
    <row r="44" spans="1:32" s="12" customFormat="1" ht="35.25" customHeight="1">
      <c r="A44" s="73">
        <v>19</v>
      </c>
      <c r="B44" s="94"/>
      <c r="C44" s="94"/>
      <c r="D44" s="77" t="s">
        <v>60</v>
      </c>
      <c r="E44" s="75" t="s">
        <v>147</v>
      </c>
      <c r="F44" s="75" t="s">
        <v>149</v>
      </c>
      <c r="G44" s="75" t="s">
        <v>88</v>
      </c>
      <c r="H44" s="75" t="s">
        <v>74</v>
      </c>
      <c r="I44" s="69" t="s">
        <v>165</v>
      </c>
      <c r="J44" s="39" t="s">
        <v>13</v>
      </c>
      <c r="K44" s="61">
        <v>300</v>
      </c>
      <c r="L44" s="61">
        <v>0</v>
      </c>
      <c r="M44" s="61">
        <v>0</v>
      </c>
      <c r="N44" s="61">
        <v>0</v>
      </c>
      <c r="O44" s="61">
        <v>280</v>
      </c>
      <c r="P44" s="61">
        <v>0</v>
      </c>
      <c r="Q44" s="61">
        <v>0</v>
      </c>
      <c r="R44" s="61">
        <v>0</v>
      </c>
      <c r="S44" s="61">
        <v>320</v>
      </c>
      <c r="T44" s="61">
        <v>0</v>
      </c>
      <c r="U44" s="61">
        <v>0</v>
      </c>
      <c r="V44" s="61">
        <v>0</v>
      </c>
      <c r="W44" s="58">
        <f t="shared" si="0"/>
        <v>900</v>
      </c>
      <c r="X44" s="67">
        <f t="shared" ref="X44" si="16">W45/W44*100</f>
        <v>67.444444444444443</v>
      </c>
      <c r="Y44" s="15"/>
      <c r="Z44" s="15"/>
      <c r="AA44" s="15"/>
      <c r="AB44" s="15"/>
      <c r="AC44" s="14"/>
    </row>
    <row r="45" spans="1:32" s="12" customFormat="1">
      <c r="A45" s="74"/>
      <c r="B45" s="76"/>
      <c r="C45" s="76"/>
      <c r="D45" s="78"/>
      <c r="E45" s="76"/>
      <c r="F45" s="76"/>
      <c r="G45" s="76"/>
      <c r="H45" s="76"/>
      <c r="I45" s="70"/>
      <c r="J45" s="39" t="s">
        <v>14</v>
      </c>
      <c r="K45" s="59">
        <v>283</v>
      </c>
      <c r="L45" s="59">
        <v>0</v>
      </c>
      <c r="M45" s="59">
        <v>37</v>
      </c>
      <c r="N45" s="61">
        <v>28</v>
      </c>
      <c r="O45" s="61">
        <v>259</v>
      </c>
      <c r="P45" s="61">
        <v>0</v>
      </c>
      <c r="Q45" s="60"/>
      <c r="R45" s="60"/>
      <c r="S45" s="60"/>
      <c r="T45" s="61"/>
      <c r="U45" s="61"/>
      <c r="V45" s="61"/>
      <c r="W45" s="58">
        <f t="shared" si="0"/>
        <v>607</v>
      </c>
      <c r="X45" s="68"/>
      <c r="AC45" s="14"/>
    </row>
    <row r="46" spans="1:32" s="12" customFormat="1" ht="25.5" customHeight="1">
      <c r="A46" s="73">
        <v>20</v>
      </c>
      <c r="B46" s="75" t="s">
        <v>37</v>
      </c>
      <c r="C46" s="75" t="s">
        <v>108</v>
      </c>
      <c r="D46" s="77" t="s">
        <v>61</v>
      </c>
      <c r="E46" s="75" t="s">
        <v>109</v>
      </c>
      <c r="F46" s="75" t="s">
        <v>150</v>
      </c>
      <c r="G46" s="75" t="s">
        <v>88</v>
      </c>
      <c r="H46" s="75" t="s">
        <v>74</v>
      </c>
      <c r="I46" s="69" t="s">
        <v>165</v>
      </c>
      <c r="J46" s="39" t="s">
        <v>13</v>
      </c>
      <c r="K46" s="59">
        <v>1</v>
      </c>
      <c r="L46" s="59">
        <v>1</v>
      </c>
      <c r="M46" s="59">
        <v>1</v>
      </c>
      <c r="N46" s="59">
        <v>0</v>
      </c>
      <c r="O46" s="59">
        <v>1</v>
      </c>
      <c r="P46" s="59">
        <v>1</v>
      </c>
      <c r="Q46" s="59">
        <v>0</v>
      </c>
      <c r="R46" s="59">
        <v>0</v>
      </c>
      <c r="S46" s="59">
        <v>1</v>
      </c>
      <c r="T46" s="59">
        <v>1</v>
      </c>
      <c r="U46" s="59">
        <v>1</v>
      </c>
      <c r="V46" s="59">
        <v>1</v>
      </c>
      <c r="W46" s="58">
        <f t="shared" si="0"/>
        <v>9</v>
      </c>
      <c r="X46" s="67">
        <f t="shared" ref="X46" si="17">W47/W46*100</f>
        <v>88.888888888888886</v>
      </c>
      <c r="Y46" s="14"/>
      <c r="Z46" s="14"/>
      <c r="AA46" s="14"/>
      <c r="AB46" s="14"/>
      <c r="AC46" s="14"/>
      <c r="AD46" s="13"/>
    </row>
    <row r="47" spans="1:32" s="12" customFormat="1" ht="36.75" customHeight="1">
      <c r="A47" s="74"/>
      <c r="B47" s="76"/>
      <c r="C47" s="76"/>
      <c r="D47" s="78"/>
      <c r="E47" s="76"/>
      <c r="F47" s="76"/>
      <c r="G47" s="76"/>
      <c r="H47" s="76"/>
      <c r="I47" s="70"/>
      <c r="J47" s="39" t="s">
        <v>14</v>
      </c>
      <c r="K47" s="59">
        <v>2</v>
      </c>
      <c r="L47" s="59">
        <v>2</v>
      </c>
      <c r="M47" s="59">
        <v>1</v>
      </c>
      <c r="N47" s="61">
        <v>1</v>
      </c>
      <c r="O47" s="61">
        <v>2</v>
      </c>
      <c r="P47" s="61">
        <v>0</v>
      </c>
      <c r="Q47" s="60"/>
      <c r="R47" s="60"/>
      <c r="S47" s="60"/>
      <c r="T47" s="61"/>
      <c r="U47" s="61"/>
      <c r="V47" s="61"/>
      <c r="W47" s="58">
        <f t="shared" si="0"/>
        <v>8</v>
      </c>
      <c r="X47" s="68"/>
      <c r="Y47" s="25"/>
      <c r="Z47" s="25"/>
      <c r="AA47" s="25"/>
      <c r="AB47" s="25"/>
      <c r="AC47" s="14"/>
    </row>
    <row r="48" spans="1:32" s="12" customFormat="1" ht="42" customHeight="1">
      <c r="A48" s="73">
        <v>21</v>
      </c>
      <c r="B48" s="75" t="s">
        <v>37</v>
      </c>
      <c r="C48" s="75" t="s">
        <v>25</v>
      </c>
      <c r="D48" s="77" t="s">
        <v>62</v>
      </c>
      <c r="E48" s="75" t="s">
        <v>49</v>
      </c>
      <c r="F48" s="75" t="s">
        <v>50</v>
      </c>
      <c r="G48" s="75" t="s">
        <v>88</v>
      </c>
      <c r="H48" s="75" t="s">
        <v>74</v>
      </c>
      <c r="I48" s="69" t="s">
        <v>165</v>
      </c>
      <c r="J48" s="39" t="s">
        <v>13</v>
      </c>
      <c r="K48" s="61">
        <v>120</v>
      </c>
      <c r="L48" s="61">
        <v>100</v>
      </c>
      <c r="M48" s="61">
        <v>90</v>
      </c>
      <c r="N48" s="61">
        <v>50</v>
      </c>
      <c r="O48" s="61">
        <v>100</v>
      </c>
      <c r="P48" s="61">
        <v>80</v>
      </c>
      <c r="Q48" s="61">
        <v>60</v>
      </c>
      <c r="R48" s="61">
        <v>30</v>
      </c>
      <c r="S48" s="61">
        <v>200</v>
      </c>
      <c r="T48" s="61">
        <v>150</v>
      </c>
      <c r="U48" s="61">
        <v>150</v>
      </c>
      <c r="V48" s="61">
        <v>50</v>
      </c>
      <c r="W48" s="58">
        <f t="shared" si="0"/>
        <v>1180</v>
      </c>
      <c r="X48" s="67">
        <f t="shared" ref="X48" si="18">W49/W48*100</f>
        <v>83.983050847457633</v>
      </c>
      <c r="Y48" s="25"/>
      <c r="Z48" s="25"/>
      <c r="AA48" s="25"/>
      <c r="AB48" s="25"/>
      <c r="AC48" s="14"/>
      <c r="AD48" s="14"/>
      <c r="AE48" s="14"/>
      <c r="AF48" s="14"/>
    </row>
    <row r="49" spans="1:32" s="12" customFormat="1" ht="27" customHeight="1">
      <c r="A49" s="74"/>
      <c r="B49" s="76"/>
      <c r="C49" s="76"/>
      <c r="D49" s="78"/>
      <c r="E49" s="76"/>
      <c r="F49" s="76"/>
      <c r="G49" s="76"/>
      <c r="H49" s="76"/>
      <c r="I49" s="70"/>
      <c r="J49" s="39" t="s">
        <v>14</v>
      </c>
      <c r="K49" s="59">
        <v>269</v>
      </c>
      <c r="L49" s="59">
        <v>219</v>
      </c>
      <c r="M49" s="59">
        <v>211</v>
      </c>
      <c r="N49" s="59">
        <v>159</v>
      </c>
      <c r="O49" s="59">
        <v>133</v>
      </c>
      <c r="P49" s="59">
        <v>0</v>
      </c>
      <c r="Q49" s="60"/>
      <c r="R49" s="60"/>
      <c r="S49" s="60"/>
      <c r="T49" s="61"/>
      <c r="U49" s="61"/>
      <c r="V49" s="61"/>
      <c r="W49" s="58">
        <f t="shared" si="0"/>
        <v>991</v>
      </c>
      <c r="X49" s="68"/>
      <c r="Y49" s="16"/>
      <c r="Z49" s="16"/>
      <c r="AA49" s="16"/>
      <c r="AB49" s="16"/>
      <c r="AC49" s="14"/>
      <c r="AD49" s="14"/>
      <c r="AE49" s="14"/>
      <c r="AF49" s="14"/>
    </row>
    <row r="50" spans="1:32" s="12" customFormat="1" ht="30" customHeight="1">
      <c r="A50" s="73">
        <v>22</v>
      </c>
      <c r="B50" s="75" t="s">
        <v>38</v>
      </c>
      <c r="C50" s="75" t="s">
        <v>26</v>
      </c>
      <c r="D50" s="77" t="s">
        <v>151</v>
      </c>
      <c r="E50" s="75" t="s">
        <v>152</v>
      </c>
      <c r="F50" s="75" t="s">
        <v>153</v>
      </c>
      <c r="G50" s="75" t="s">
        <v>88</v>
      </c>
      <c r="H50" s="75" t="s">
        <v>74</v>
      </c>
      <c r="I50" s="69" t="s">
        <v>165</v>
      </c>
      <c r="J50" s="39" t="s">
        <v>13</v>
      </c>
      <c r="K50" s="61">
        <v>100</v>
      </c>
      <c r="L50" s="61">
        <v>200</v>
      </c>
      <c r="M50" s="61">
        <v>100</v>
      </c>
      <c r="N50" s="61">
        <v>0</v>
      </c>
      <c r="O50" s="61">
        <v>70</v>
      </c>
      <c r="P50" s="61">
        <v>80</v>
      </c>
      <c r="Q50" s="61">
        <v>50</v>
      </c>
      <c r="R50" s="61">
        <v>0</v>
      </c>
      <c r="S50" s="61">
        <v>140</v>
      </c>
      <c r="T50" s="61">
        <v>170</v>
      </c>
      <c r="U50" s="61">
        <v>160</v>
      </c>
      <c r="V50" s="61">
        <v>30</v>
      </c>
      <c r="W50" s="58">
        <f t="shared" si="0"/>
        <v>1100</v>
      </c>
      <c r="X50" s="67">
        <f t="shared" ref="X50" si="19">W51/W50*100</f>
        <v>35</v>
      </c>
      <c r="Y50" s="34"/>
      <c r="Z50" s="34"/>
      <c r="AA50" s="34"/>
      <c r="AB50" s="34"/>
      <c r="AC50" s="14"/>
      <c r="AD50" s="14"/>
      <c r="AE50" s="14"/>
      <c r="AF50" s="14"/>
    </row>
    <row r="51" spans="1:32" s="12" customFormat="1" ht="20.25" customHeight="1">
      <c r="A51" s="74"/>
      <c r="B51" s="76"/>
      <c r="C51" s="76"/>
      <c r="D51" s="78"/>
      <c r="E51" s="76"/>
      <c r="F51" s="76"/>
      <c r="G51" s="76"/>
      <c r="H51" s="76"/>
      <c r="I51" s="70"/>
      <c r="J51" s="39" t="s">
        <v>14</v>
      </c>
      <c r="K51" s="59">
        <v>85</v>
      </c>
      <c r="L51" s="59">
        <v>121</v>
      </c>
      <c r="M51" s="59">
        <v>118</v>
      </c>
      <c r="N51" s="59">
        <v>0</v>
      </c>
      <c r="O51" s="59">
        <v>61</v>
      </c>
      <c r="P51" s="59">
        <v>0</v>
      </c>
      <c r="Q51" s="60"/>
      <c r="R51" s="60"/>
      <c r="S51" s="60"/>
      <c r="T51" s="61"/>
      <c r="U51" s="61"/>
      <c r="V51" s="61"/>
      <c r="W51" s="58">
        <f t="shared" si="0"/>
        <v>385</v>
      </c>
      <c r="X51" s="68"/>
      <c r="Y51" s="29"/>
      <c r="Z51" s="29"/>
      <c r="AA51" s="29"/>
      <c r="AB51" s="29"/>
      <c r="AC51" s="14"/>
      <c r="AD51" s="15"/>
      <c r="AE51" s="15"/>
    </row>
    <row r="52" spans="1:32" s="12" customFormat="1" ht="26.25" customHeight="1">
      <c r="A52" s="73">
        <v>23</v>
      </c>
      <c r="B52" s="75" t="s">
        <v>32</v>
      </c>
      <c r="C52" s="75" t="s">
        <v>27</v>
      </c>
      <c r="D52" s="77" t="s">
        <v>154</v>
      </c>
      <c r="E52" s="75" t="s">
        <v>51</v>
      </c>
      <c r="F52" s="75" t="s">
        <v>98</v>
      </c>
      <c r="G52" s="75" t="s">
        <v>88</v>
      </c>
      <c r="H52" s="75" t="s">
        <v>74</v>
      </c>
      <c r="I52" s="69" t="s">
        <v>165</v>
      </c>
      <c r="J52" s="39" t="s">
        <v>13</v>
      </c>
      <c r="K52" s="61">
        <v>54</v>
      </c>
      <c r="L52" s="61">
        <v>111</v>
      </c>
      <c r="M52" s="61">
        <v>160</v>
      </c>
      <c r="N52" s="61">
        <v>198</v>
      </c>
      <c r="O52" s="61">
        <v>72</v>
      </c>
      <c r="P52" s="61">
        <v>89</v>
      </c>
      <c r="Q52" s="61">
        <v>134</v>
      </c>
      <c r="R52" s="61">
        <v>268</v>
      </c>
      <c r="S52" s="61">
        <v>71</v>
      </c>
      <c r="T52" s="61">
        <v>121</v>
      </c>
      <c r="U52" s="61">
        <v>188</v>
      </c>
      <c r="V52" s="61">
        <v>248</v>
      </c>
      <c r="W52" s="58">
        <f t="shared" si="0"/>
        <v>1714</v>
      </c>
      <c r="X52" s="67">
        <f t="shared" ref="X52" si="20">W53/W52*100</f>
        <v>93.990665110851808</v>
      </c>
      <c r="Y52" s="16"/>
      <c r="Z52" s="16"/>
      <c r="AA52" s="16"/>
      <c r="AB52" s="16"/>
      <c r="AC52" s="14"/>
    </row>
    <row r="53" spans="1:32" s="12" customFormat="1" ht="36" customHeight="1">
      <c r="A53" s="74"/>
      <c r="B53" s="76"/>
      <c r="C53" s="76"/>
      <c r="D53" s="78"/>
      <c r="E53" s="76"/>
      <c r="F53" s="76"/>
      <c r="G53" s="76"/>
      <c r="H53" s="76"/>
      <c r="I53" s="70"/>
      <c r="J53" s="39" t="s">
        <v>14</v>
      </c>
      <c r="K53" s="61">
        <v>183</v>
      </c>
      <c r="L53" s="61">
        <v>309</v>
      </c>
      <c r="M53" s="61">
        <v>453</v>
      </c>
      <c r="N53" s="61">
        <v>467</v>
      </c>
      <c r="O53" s="61">
        <v>199</v>
      </c>
      <c r="P53" s="61">
        <v>0</v>
      </c>
      <c r="Q53" s="60"/>
      <c r="R53" s="60"/>
      <c r="S53" s="60"/>
      <c r="T53" s="61"/>
      <c r="U53" s="61"/>
      <c r="V53" s="61"/>
      <c r="W53" s="58">
        <f t="shared" si="0"/>
        <v>1611</v>
      </c>
      <c r="X53" s="68"/>
      <c r="Y53" s="25"/>
      <c r="Z53" s="25"/>
      <c r="AA53" s="25"/>
      <c r="AB53" s="25"/>
      <c r="AC53" s="14"/>
    </row>
    <row r="54" spans="1:32" s="12" customFormat="1" ht="39" customHeight="1">
      <c r="A54" s="73">
        <v>24</v>
      </c>
      <c r="B54" s="75" t="s">
        <v>38</v>
      </c>
      <c r="C54" s="75" t="s">
        <v>28</v>
      </c>
      <c r="D54" s="77" t="s">
        <v>155</v>
      </c>
      <c r="E54" s="75" t="s">
        <v>52</v>
      </c>
      <c r="F54" s="75" t="s">
        <v>53</v>
      </c>
      <c r="G54" s="75" t="s">
        <v>88</v>
      </c>
      <c r="H54" s="75" t="s">
        <v>74</v>
      </c>
      <c r="I54" s="69" t="s">
        <v>165</v>
      </c>
      <c r="J54" s="39" t="s">
        <v>13</v>
      </c>
      <c r="K54" s="61">
        <v>20</v>
      </c>
      <c r="L54" s="61">
        <v>15</v>
      </c>
      <c r="M54" s="61">
        <v>20</v>
      </c>
      <c r="N54" s="61">
        <v>5</v>
      </c>
      <c r="O54" s="61">
        <v>15</v>
      </c>
      <c r="P54" s="61">
        <v>20</v>
      </c>
      <c r="Q54" s="61">
        <v>25</v>
      </c>
      <c r="R54" s="61">
        <v>0</v>
      </c>
      <c r="S54" s="61">
        <v>20</v>
      </c>
      <c r="T54" s="61">
        <v>25</v>
      </c>
      <c r="U54" s="61">
        <v>20</v>
      </c>
      <c r="V54" s="61">
        <v>5</v>
      </c>
      <c r="W54" s="58">
        <f t="shared" si="0"/>
        <v>190</v>
      </c>
      <c r="X54" s="67">
        <f t="shared" ref="X54" si="21">W55/W54*100</f>
        <v>98.94736842105263</v>
      </c>
      <c r="Y54" s="25"/>
      <c r="Z54" s="25"/>
      <c r="AA54" s="25"/>
      <c r="AB54" s="25"/>
      <c r="AC54" s="14"/>
    </row>
    <row r="55" spans="1:32" s="12" customFormat="1" ht="39" customHeight="1">
      <c r="A55" s="74"/>
      <c r="B55" s="76"/>
      <c r="C55" s="76"/>
      <c r="D55" s="78"/>
      <c r="E55" s="76"/>
      <c r="F55" s="76"/>
      <c r="G55" s="76"/>
      <c r="H55" s="76"/>
      <c r="I55" s="70"/>
      <c r="J55" s="39" t="s">
        <v>14</v>
      </c>
      <c r="K55" s="61">
        <v>40</v>
      </c>
      <c r="L55" s="61">
        <v>47</v>
      </c>
      <c r="M55" s="61">
        <v>40</v>
      </c>
      <c r="N55" s="61">
        <v>4</v>
      </c>
      <c r="O55" s="61">
        <v>57</v>
      </c>
      <c r="P55" s="61">
        <v>0</v>
      </c>
      <c r="Q55" s="60"/>
      <c r="R55" s="60"/>
      <c r="S55" s="60"/>
      <c r="T55" s="61"/>
      <c r="U55" s="61"/>
      <c r="V55" s="61"/>
      <c r="W55" s="58">
        <f t="shared" si="0"/>
        <v>188</v>
      </c>
      <c r="X55" s="68"/>
      <c r="Y55" s="25"/>
      <c r="Z55" s="25"/>
      <c r="AA55" s="25"/>
      <c r="AB55" s="25"/>
      <c r="AC55" s="14"/>
    </row>
    <row r="56" spans="1:32" s="12" customFormat="1" ht="35.25" customHeight="1">
      <c r="A56" s="73">
        <v>25</v>
      </c>
      <c r="B56" s="75" t="s">
        <v>38</v>
      </c>
      <c r="C56" s="75" t="s">
        <v>156</v>
      </c>
      <c r="D56" s="77" t="s">
        <v>63</v>
      </c>
      <c r="E56" s="75" t="s">
        <v>107</v>
      </c>
      <c r="F56" s="75" t="s">
        <v>157</v>
      </c>
      <c r="G56" s="75" t="s">
        <v>88</v>
      </c>
      <c r="H56" s="75" t="s">
        <v>74</v>
      </c>
      <c r="I56" s="69" t="s">
        <v>165</v>
      </c>
      <c r="J56" s="39" t="s">
        <v>13</v>
      </c>
      <c r="K56" s="61">
        <v>2</v>
      </c>
      <c r="L56" s="61">
        <v>2</v>
      </c>
      <c r="M56" s="61">
        <v>1</v>
      </c>
      <c r="N56" s="61">
        <v>0</v>
      </c>
      <c r="O56" s="61">
        <v>2</v>
      </c>
      <c r="P56" s="61">
        <v>2</v>
      </c>
      <c r="Q56" s="61">
        <v>1</v>
      </c>
      <c r="R56" s="61">
        <v>0</v>
      </c>
      <c r="S56" s="61">
        <v>2</v>
      </c>
      <c r="T56" s="61">
        <v>3</v>
      </c>
      <c r="U56" s="61">
        <v>3</v>
      </c>
      <c r="V56" s="61">
        <v>0</v>
      </c>
      <c r="W56" s="58">
        <f t="shared" si="0"/>
        <v>18</v>
      </c>
      <c r="X56" s="67">
        <f t="shared" ref="X56" si="22">W57/W56*100</f>
        <v>100</v>
      </c>
      <c r="AC56" s="14"/>
    </row>
    <row r="57" spans="1:32" s="12" customFormat="1" ht="51" customHeight="1">
      <c r="A57" s="74"/>
      <c r="B57" s="76"/>
      <c r="C57" s="76"/>
      <c r="D57" s="78"/>
      <c r="E57" s="76"/>
      <c r="F57" s="76"/>
      <c r="G57" s="76"/>
      <c r="H57" s="76"/>
      <c r="I57" s="70"/>
      <c r="J57" s="39" t="s">
        <v>14</v>
      </c>
      <c r="K57" s="59">
        <v>6</v>
      </c>
      <c r="L57" s="59">
        <v>4</v>
      </c>
      <c r="M57" s="59">
        <v>2</v>
      </c>
      <c r="N57" s="59">
        <v>1</v>
      </c>
      <c r="O57" s="59">
        <v>5</v>
      </c>
      <c r="P57" s="59">
        <v>0</v>
      </c>
      <c r="Q57" s="60"/>
      <c r="R57" s="60"/>
      <c r="S57" s="60"/>
      <c r="T57" s="61"/>
      <c r="U57" s="61"/>
      <c r="V57" s="61"/>
      <c r="W57" s="58">
        <f t="shared" si="0"/>
        <v>18</v>
      </c>
      <c r="X57" s="68"/>
      <c r="Y57" s="25"/>
      <c r="Z57" s="25"/>
      <c r="AA57" s="25"/>
      <c r="AB57" s="25"/>
      <c r="AC57" s="14"/>
    </row>
    <row r="58" spans="1:32" s="12" customFormat="1" ht="35.25" customHeight="1">
      <c r="A58" s="73">
        <v>26</v>
      </c>
      <c r="B58" s="75" t="s">
        <v>39</v>
      </c>
      <c r="C58" s="75" t="s">
        <v>29</v>
      </c>
      <c r="D58" s="77" t="s">
        <v>64</v>
      </c>
      <c r="E58" s="75" t="s">
        <v>54</v>
      </c>
      <c r="F58" s="75" t="s">
        <v>55</v>
      </c>
      <c r="G58" s="75" t="s">
        <v>88</v>
      </c>
      <c r="H58" s="75" t="s">
        <v>74</v>
      </c>
      <c r="I58" s="69" t="s">
        <v>165</v>
      </c>
      <c r="J58" s="39" t="s">
        <v>13</v>
      </c>
      <c r="K58" s="61">
        <v>1</v>
      </c>
      <c r="L58" s="61">
        <v>2</v>
      </c>
      <c r="M58" s="61">
        <v>1</v>
      </c>
      <c r="N58" s="61">
        <v>1</v>
      </c>
      <c r="O58" s="61">
        <v>1</v>
      </c>
      <c r="P58" s="61">
        <v>2</v>
      </c>
      <c r="Q58" s="61">
        <v>1</v>
      </c>
      <c r="R58" s="61">
        <v>1</v>
      </c>
      <c r="S58" s="61">
        <v>2</v>
      </c>
      <c r="T58" s="61">
        <v>1</v>
      </c>
      <c r="U58" s="61">
        <v>1</v>
      </c>
      <c r="V58" s="61">
        <v>1</v>
      </c>
      <c r="W58" s="58">
        <f t="shared" si="0"/>
        <v>15</v>
      </c>
      <c r="X58" s="67">
        <f t="shared" ref="X58" si="23">W59/W58*100</f>
        <v>53.333333333333336</v>
      </c>
      <c r="Y58" s="25"/>
      <c r="Z58" s="25"/>
      <c r="AA58" s="25"/>
      <c r="AB58" s="25"/>
      <c r="AC58" s="14"/>
    </row>
    <row r="59" spans="1:32" s="12" customFormat="1" ht="27" customHeight="1">
      <c r="A59" s="74"/>
      <c r="B59" s="76"/>
      <c r="C59" s="76"/>
      <c r="D59" s="78"/>
      <c r="E59" s="76"/>
      <c r="F59" s="76"/>
      <c r="G59" s="76"/>
      <c r="H59" s="76"/>
      <c r="I59" s="70"/>
      <c r="J59" s="39" t="s">
        <v>14</v>
      </c>
      <c r="K59" s="59">
        <v>1</v>
      </c>
      <c r="L59" s="59">
        <v>2</v>
      </c>
      <c r="M59" s="59">
        <v>2</v>
      </c>
      <c r="N59" s="59">
        <v>2</v>
      </c>
      <c r="O59" s="59">
        <v>1</v>
      </c>
      <c r="P59" s="59">
        <v>0</v>
      </c>
      <c r="Q59" s="60"/>
      <c r="R59" s="60"/>
      <c r="S59" s="60"/>
      <c r="T59" s="61"/>
      <c r="U59" s="61"/>
      <c r="V59" s="61"/>
      <c r="W59" s="58">
        <f t="shared" si="0"/>
        <v>8</v>
      </c>
      <c r="X59" s="68"/>
      <c r="Y59" s="29"/>
      <c r="Z59" s="29"/>
      <c r="AA59" s="29"/>
      <c r="AB59" s="29"/>
      <c r="AC59" s="14"/>
      <c r="AD59" s="30"/>
    </row>
    <row r="60" spans="1:32" s="12" customFormat="1" ht="36.75" customHeight="1">
      <c r="A60" s="73">
        <v>27</v>
      </c>
      <c r="B60" s="75" t="s">
        <v>39</v>
      </c>
      <c r="C60" s="75" t="s">
        <v>30</v>
      </c>
      <c r="D60" s="77" t="s">
        <v>65</v>
      </c>
      <c r="E60" s="75" t="s">
        <v>56</v>
      </c>
      <c r="F60" s="75" t="s">
        <v>57</v>
      </c>
      <c r="G60" s="75" t="s">
        <v>88</v>
      </c>
      <c r="H60" s="75" t="s">
        <v>74</v>
      </c>
      <c r="I60" s="69" t="s">
        <v>165</v>
      </c>
      <c r="J60" s="39" t="s">
        <v>13</v>
      </c>
      <c r="K60" s="61">
        <v>0</v>
      </c>
      <c r="L60" s="61">
        <v>0</v>
      </c>
      <c r="M60" s="61">
        <v>0</v>
      </c>
      <c r="N60" s="61">
        <v>3</v>
      </c>
      <c r="O60" s="61">
        <v>0</v>
      </c>
      <c r="P60" s="61">
        <v>1</v>
      </c>
      <c r="Q60" s="61">
        <v>0</v>
      </c>
      <c r="R60" s="61">
        <v>3</v>
      </c>
      <c r="S60" s="61">
        <v>0</v>
      </c>
      <c r="T60" s="61">
        <v>0</v>
      </c>
      <c r="U60" s="61">
        <v>1</v>
      </c>
      <c r="V60" s="61">
        <v>3</v>
      </c>
      <c r="W60" s="58">
        <f t="shared" si="0"/>
        <v>11</v>
      </c>
      <c r="X60" s="67">
        <f t="shared" ref="X60" si="24">W61/W60*100</f>
        <v>36.363636363636367</v>
      </c>
      <c r="Y60" s="16"/>
      <c r="Z60" s="16"/>
      <c r="AA60" s="16"/>
      <c r="AB60" s="16"/>
      <c r="AC60" s="14"/>
    </row>
    <row r="61" spans="1:32" s="12" customFormat="1">
      <c r="A61" s="74"/>
      <c r="B61" s="76"/>
      <c r="C61" s="76"/>
      <c r="D61" s="78"/>
      <c r="E61" s="76"/>
      <c r="F61" s="76"/>
      <c r="G61" s="76"/>
      <c r="H61" s="76"/>
      <c r="I61" s="70"/>
      <c r="J61" s="39" t="s">
        <v>14</v>
      </c>
      <c r="K61" s="59">
        <v>0</v>
      </c>
      <c r="L61" s="59">
        <v>0</v>
      </c>
      <c r="M61" s="59">
        <v>1</v>
      </c>
      <c r="N61" s="59">
        <v>3</v>
      </c>
      <c r="O61" s="59">
        <v>0</v>
      </c>
      <c r="P61" s="59">
        <v>0</v>
      </c>
      <c r="Q61" s="60"/>
      <c r="R61" s="60"/>
      <c r="S61" s="60"/>
      <c r="T61" s="61"/>
      <c r="U61" s="61"/>
      <c r="V61" s="61"/>
      <c r="W61" s="58">
        <f t="shared" si="0"/>
        <v>4</v>
      </c>
      <c r="X61" s="68"/>
      <c r="Y61" s="25"/>
      <c r="Z61" s="24"/>
      <c r="AA61" s="23"/>
      <c r="AB61" s="16"/>
    </row>
    <row r="62" spans="1:32" s="12" customFormat="1" ht="28.5" customHeight="1">
      <c r="A62" s="73">
        <v>28</v>
      </c>
      <c r="B62" s="75" t="s">
        <v>159</v>
      </c>
      <c r="C62" s="75" t="s">
        <v>160</v>
      </c>
      <c r="D62" s="77" t="s">
        <v>158</v>
      </c>
      <c r="E62" s="75" t="s">
        <v>161</v>
      </c>
      <c r="F62" s="75" t="s">
        <v>162</v>
      </c>
      <c r="G62" s="75" t="s">
        <v>88</v>
      </c>
      <c r="H62" s="75" t="s">
        <v>74</v>
      </c>
      <c r="I62" s="69" t="s">
        <v>165</v>
      </c>
      <c r="J62" s="39" t="s">
        <v>13</v>
      </c>
      <c r="K62" s="59">
        <v>1</v>
      </c>
      <c r="L62" s="59">
        <v>0</v>
      </c>
      <c r="M62" s="59">
        <v>0</v>
      </c>
      <c r="N62" s="59">
        <v>0</v>
      </c>
      <c r="O62" s="59">
        <v>1</v>
      </c>
      <c r="P62" s="59">
        <v>0</v>
      </c>
      <c r="Q62" s="59">
        <v>0</v>
      </c>
      <c r="R62" s="59">
        <v>0</v>
      </c>
      <c r="S62" s="59">
        <v>1</v>
      </c>
      <c r="T62" s="59">
        <v>0</v>
      </c>
      <c r="U62" s="59">
        <v>0</v>
      </c>
      <c r="V62" s="59">
        <v>0</v>
      </c>
      <c r="W62" s="58">
        <f t="shared" si="0"/>
        <v>3</v>
      </c>
      <c r="X62" s="67">
        <f t="shared" ref="X62" si="25">W63/W62*100</f>
        <v>33.333333333333329</v>
      </c>
      <c r="Y62" s="25"/>
      <c r="Z62" s="24"/>
      <c r="AA62" s="23"/>
      <c r="AB62" s="16"/>
    </row>
    <row r="63" spans="1:32" s="12" customFormat="1" ht="48.75" customHeight="1">
      <c r="A63" s="74"/>
      <c r="B63" s="76"/>
      <c r="C63" s="76"/>
      <c r="D63" s="78"/>
      <c r="E63" s="76"/>
      <c r="F63" s="76"/>
      <c r="G63" s="76"/>
      <c r="H63" s="76"/>
      <c r="I63" s="70"/>
      <c r="J63" s="39" t="s">
        <v>14</v>
      </c>
      <c r="K63" s="61">
        <v>1</v>
      </c>
      <c r="L63" s="61">
        <v>0</v>
      </c>
      <c r="M63" s="61">
        <v>0</v>
      </c>
      <c r="N63" s="61">
        <v>0</v>
      </c>
      <c r="O63" s="61">
        <v>0</v>
      </c>
      <c r="P63" s="61">
        <v>0</v>
      </c>
      <c r="Q63" s="60"/>
      <c r="R63" s="60"/>
      <c r="S63" s="60"/>
      <c r="T63" s="61"/>
      <c r="U63" s="61"/>
      <c r="V63" s="61"/>
      <c r="W63" s="58">
        <f t="shared" si="0"/>
        <v>1</v>
      </c>
      <c r="X63" s="68"/>
      <c r="Y63" s="25"/>
      <c r="Z63" s="24"/>
      <c r="AA63" s="23"/>
      <c r="AB63" s="16"/>
    </row>
    <row r="64" spans="1:32" s="12" customFormat="1" ht="30" customHeight="1">
      <c r="A64" s="73">
        <v>29</v>
      </c>
      <c r="B64" s="75" t="s">
        <v>159</v>
      </c>
      <c r="C64" s="75" t="s">
        <v>163</v>
      </c>
      <c r="D64" s="75" t="s">
        <v>164</v>
      </c>
      <c r="E64" s="75" t="s">
        <v>106</v>
      </c>
      <c r="F64" s="75" t="s">
        <v>162</v>
      </c>
      <c r="G64" s="75" t="s">
        <v>88</v>
      </c>
      <c r="H64" s="75" t="s">
        <v>74</v>
      </c>
      <c r="I64" s="69" t="s">
        <v>165</v>
      </c>
      <c r="J64" s="39" t="s">
        <v>13</v>
      </c>
      <c r="K64" s="59">
        <v>5</v>
      </c>
      <c r="L64" s="59">
        <v>1</v>
      </c>
      <c r="M64" s="59">
        <v>5</v>
      </c>
      <c r="N64" s="59">
        <v>0</v>
      </c>
      <c r="O64" s="59">
        <v>4</v>
      </c>
      <c r="P64" s="59">
        <v>2</v>
      </c>
      <c r="Q64" s="59">
        <v>2</v>
      </c>
      <c r="R64" s="59">
        <v>2</v>
      </c>
      <c r="S64" s="59">
        <v>2</v>
      </c>
      <c r="T64" s="59">
        <v>2</v>
      </c>
      <c r="U64" s="59">
        <v>9</v>
      </c>
      <c r="V64" s="59">
        <v>1</v>
      </c>
      <c r="W64" s="58">
        <f t="shared" si="0"/>
        <v>35</v>
      </c>
      <c r="X64" s="67">
        <f t="shared" ref="X64" si="26">W65/W64*100</f>
        <v>42.857142857142854</v>
      </c>
      <c r="Y64" s="25"/>
      <c r="Z64" s="24"/>
      <c r="AA64" s="16"/>
      <c r="AB64" s="16"/>
    </row>
    <row r="65" spans="1:28" s="12" customFormat="1" ht="41.25" customHeight="1">
      <c r="A65" s="74"/>
      <c r="B65" s="76"/>
      <c r="C65" s="76"/>
      <c r="D65" s="76"/>
      <c r="E65" s="76"/>
      <c r="F65" s="76"/>
      <c r="G65" s="76"/>
      <c r="H65" s="76"/>
      <c r="I65" s="70"/>
      <c r="J65" s="39" t="s">
        <v>14</v>
      </c>
      <c r="K65" s="61">
        <v>5</v>
      </c>
      <c r="L65" s="61">
        <v>1</v>
      </c>
      <c r="M65" s="61">
        <v>6</v>
      </c>
      <c r="N65" s="61">
        <v>0</v>
      </c>
      <c r="O65" s="61">
        <v>3</v>
      </c>
      <c r="P65" s="61">
        <v>0</v>
      </c>
      <c r="Q65" s="60"/>
      <c r="R65" s="60"/>
      <c r="S65" s="60"/>
      <c r="T65" s="61"/>
      <c r="U65" s="61"/>
      <c r="V65" s="61"/>
      <c r="W65" s="58">
        <f t="shared" si="0"/>
        <v>15</v>
      </c>
      <c r="X65" s="68"/>
      <c r="Y65" s="25"/>
      <c r="Z65" s="24"/>
      <c r="AA65" s="16"/>
      <c r="AB65" s="16"/>
    </row>
    <row r="66" spans="1:28" s="12" customFormat="1" ht="27.75" customHeight="1">
      <c r="A66" s="16"/>
      <c r="B66" s="46"/>
      <c r="C66" s="46"/>
      <c r="D66" s="65" t="s">
        <v>167</v>
      </c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55"/>
      <c r="X66" s="42"/>
      <c r="Y66" s="16"/>
      <c r="Z66" s="16"/>
      <c r="AA66" s="16"/>
      <c r="AB66" s="16"/>
    </row>
    <row r="67" spans="1:28" ht="23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O67" s="66" t="s">
        <v>8</v>
      </c>
      <c r="P67" s="66"/>
      <c r="Q67" s="66"/>
      <c r="R67" s="66"/>
      <c r="S67" s="49"/>
      <c r="T67" s="49"/>
      <c r="U67" s="49"/>
      <c r="V67" s="49"/>
      <c r="W67" s="56">
        <f>W64+W62+W60+W58+W56+W54+W52+W50+W48+W46+W44+W42+W40+W38+W36+W34+W32+W30+W28+W26+W24</f>
        <v>12467</v>
      </c>
      <c r="X67" s="43"/>
      <c r="Y67" s="26"/>
    </row>
    <row r="68" spans="1:28" ht="24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O68" s="66" t="s">
        <v>9</v>
      </c>
      <c r="P68" s="66"/>
      <c r="Q68" s="66"/>
      <c r="R68" s="66"/>
      <c r="S68" s="49"/>
      <c r="T68" s="49"/>
      <c r="U68" s="49"/>
      <c r="V68" s="49"/>
      <c r="W68" s="63">
        <f>W27+W29+W31+W33+W35+W37+W39+W41+W43+W45+W47+W49+W51+W53+W55+W57+W59+W61+W63+W65+W25</f>
        <v>8945</v>
      </c>
      <c r="X68" s="9"/>
    </row>
    <row r="69" spans="1:28" ht="23.25" customHeight="1"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57"/>
      <c r="X69" s="2"/>
    </row>
  </sheetData>
  <mergeCells count="303">
    <mergeCell ref="J5:L5"/>
    <mergeCell ref="A1:C1"/>
    <mergeCell ref="A2:C2"/>
    <mergeCell ref="A3:C3"/>
    <mergeCell ref="X48:X49"/>
    <mergeCell ref="X50:X51"/>
    <mergeCell ref="X52:X53"/>
    <mergeCell ref="X54:X55"/>
    <mergeCell ref="X56:X57"/>
    <mergeCell ref="X58:X59"/>
    <mergeCell ref="X12:X13"/>
    <mergeCell ref="X14:X15"/>
    <mergeCell ref="X16:X17"/>
    <mergeCell ref="X18:X19"/>
    <mergeCell ref="X20:X21"/>
    <mergeCell ref="X22:X23"/>
    <mergeCell ref="X24:X25"/>
    <mergeCell ref="X26:X27"/>
    <mergeCell ref="X28:X29"/>
    <mergeCell ref="E58:E59"/>
    <mergeCell ref="D58:D59"/>
    <mergeCell ref="C58:C59"/>
    <mergeCell ref="B58:B59"/>
    <mergeCell ref="A58:A59"/>
    <mergeCell ref="F56:F57"/>
    <mergeCell ref="X60:X61"/>
    <mergeCell ref="X62:X63"/>
    <mergeCell ref="X64:X65"/>
    <mergeCell ref="X30:X31"/>
    <mergeCell ref="X32:X33"/>
    <mergeCell ref="X34:X35"/>
    <mergeCell ref="X36:X37"/>
    <mergeCell ref="X38:X39"/>
    <mergeCell ref="X40:X41"/>
    <mergeCell ref="X42:X43"/>
    <mergeCell ref="X44:X45"/>
    <mergeCell ref="X46:X47"/>
    <mergeCell ref="G64:G65"/>
    <mergeCell ref="H64:H65"/>
    <mergeCell ref="I64:I65"/>
    <mergeCell ref="A64:A65"/>
    <mergeCell ref="B62:B63"/>
    <mergeCell ref="C62:C63"/>
    <mergeCell ref="D62:D63"/>
    <mergeCell ref="E62:E63"/>
    <mergeCell ref="B64:B65"/>
    <mergeCell ref="C64:C65"/>
    <mergeCell ref="D64:D65"/>
    <mergeCell ref="E64:E65"/>
    <mergeCell ref="F64:F65"/>
    <mergeCell ref="A62:A63"/>
    <mergeCell ref="F60:F61"/>
    <mergeCell ref="G60:G61"/>
    <mergeCell ref="H60:H61"/>
    <mergeCell ref="I60:I61"/>
    <mergeCell ref="I62:I63"/>
    <mergeCell ref="H62:H63"/>
    <mergeCell ref="G62:G63"/>
    <mergeCell ref="A60:A61"/>
    <mergeCell ref="B60:B61"/>
    <mergeCell ref="C60:C61"/>
    <mergeCell ref="D60:D61"/>
    <mergeCell ref="E60:E61"/>
    <mergeCell ref="F62:F63"/>
    <mergeCell ref="G56:G57"/>
    <mergeCell ref="H56:H57"/>
    <mergeCell ref="I56:I57"/>
    <mergeCell ref="I58:I59"/>
    <mergeCell ref="H58:H59"/>
    <mergeCell ref="G58:G59"/>
    <mergeCell ref="F58:F59"/>
    <mergeCell ref="A56:A57"/>
    <mergeCell ref="B56:B57"/>
    <mergeCell ref="C56:C57"/>
    <mergeCell ref="D56:D57"/>
    <mergeCell ref="E56:E57"/>
    <mergeCell ref="D54:D55"/>
    <mergeCell ref="E54:E55"/>
    <mergeCell ref="C54:C55"/>
    <mergeCell ref="B54:B55"/>
    <mergeCell ref="A54:A55"/>
    <mergeCell ref="F52:F53"/>
    <mergeCell ref="G52:G53"/>
    <mergeCell ref="H52:H53"/>
    <mergeCell ref="I52:I53"/>
    <mergeCell ref="I54:I55"/>
    <mergeCell ref="H54:H55"/>
    <mergeCell ref="G54:G55"/>
    <mergeCell ref="F54:F55"/>
    <mergeCell ref="A52:A53"/>
    <mergeCell ref="B52:B53"/>
    <mergeCell ref="C52:C53"/>
    <mergeCell ref="D52:D53"/>
    <mergeCell ref="E52:E53"/>
    <mergeCell ref="E50:E51"/>
    <mergeCell ref="D50:D51"/>
    <mergeCell ref="C50:C51"/>
    <mergeCell ref="B50:B51"/>
    <mergeCell ref="A50:A51"/>
    <mergeCell ref="F48:F49"/>
    <mergeCell ref="G48:G49"/>
    <mergeCell ref="H48:H49"/>
    <mergeCell ref="I48:I49"/>
    <mergeCell ref="I50:I51"/>
    <mergeCell ref="H50:H51"/>
    <mergeCell ref="G50:G51"/>
    <mergeCell ref="F50:F51"/>
    <mergeCell ref="A48:A49"/>
    <mergeCell ref="B48:B49"/>
    <mergeCell ref="C48:C49"/>
    <mergeCell ref="D48:D49"/>
    <mergeCell ref="E48:E49"/>
    <mergeCell ref="E46:E47"/>
    <mergeCell ref="F46:F47"/>
    <mergeCell ref="G46:G47"/>
    <mergeCell ref="H46:H47"/>
    <mergeCell ref="I46:I47"/>
    <mergeCell ref="D44:D45"/>
    <mergeCell ref="A44:A45"/>
    <mergeCell ref="A46:A47"/>
    <mergeCell ref="I44:I45"/>
    <mergeCell ref="H44:H45"/>
    <mergeCell ref="G44:G45"/>
    <mergeCell ref="F44:F45"/>
    <mergeCell ref="E44:E45"/>
    <mergeCell ref="C46:C47"/>
    <mergeCell ref="B46:B47"/>
    <mergeCell ref="D46:D47"/>
    <mergeCell ref="E42:E43"/>
    <mergeCell ref="F42:F43"/>
    <mergeCell ref="G42:G43"/>
    <mergeCell ref="H42:H43"/>
    <mergeCell ref="I42:I43"/>
    <mergeCell ref="D40:D41"/>
    <mergeCell ref="C40:C41"/>
    <mergeCell ref="B40:B41"/>
    <mergeCell ref="A40:A41"/>
    <mergeCell ref="A42:A43"/>
    <mergeCell ref="D42:D43"/>
    <mergeCell ref="I40:I41"/>
    <mergeCell ref="H40:H41"/>
    <mergeCell ref="G40:G41"/>
    <mergeCell ref="F40:F41"/>
    <mergeCell ref="E40:E41"/>
    <mergeCell ref="B42:B45"/>
    <mergeCell ref="C42:C45"/>
    <mergeCell ref="E38:E39"/>
    <mergeCell ref="F38:F39"/>
    <mergeCell ref="G38:G39"/>
    <mergeCell ref="H38:H39"/>
    <mergeCell ref="I38:I39"/>
    <mergeCell ref="D36:D37"/>
    <mergeCell ref="C36:C37"/>
    <mergeCell ref="B36:B37"/>
    <mergeCell ref="A36:A37"/>
    <mergeCell ref="A38:A39"/>
    <mergeCell ref="B38:B39"/>
    <mergeCell ref="C38:C39"/>
    <mergeCell ref="D38:D39"/>
    <mergeCell ref="I36:I37"/>
    <mergeCell ref="H36:H37"/>
    <mergeCell ref="G36:G37"/>
    <mergeCell ref="F36:F37"/>
    <mergeCell ref="E36:E37"/>
    <mergeCell ref="E34:E35"/>
    <mergeCell ref="F34:F35"/>
    <mergeCell ref="G34:G35"/>
    <mergeCell ref="H34:H35"/>
    <mergeCell ref="I34:I35"/>
    <mergeCell ref="D32:D33"/>
    <mergeCell ref="C32:C33"/>
    <mergeCell ref="B32:B33"/>
    <mergeCell ref="A32:A33"/>
    <mergeCell ref="A34:A35"/>
    <mergeCell ref="B34:B35"/>
    <mergeCell ref="C34:C35"/>
    <mergeCell ref="D34:D35"/>
    <mergeCell ref="I32:I33"/>
    <mergeCell ref="H32:H33"/>
    <mergeCell ref="G32:G33"/>
    <mergeCell ref="F32:F33"/>
    <mergeCell ref="E32:E33"/>
    <mergeCell ref="E30:E31"/>
    <mergeCell ref="F30:F31"/>
    <mergeCell ref="G30:G31"/>
    <mergeCell ref="H30:H31"/>
    <mergeCell ref="I30:I31"/>
    <mergeCell ref="D28:D29"/>
    <mergeCell ref="C28:C29"/>
    <mergeCell ref="B28:B29"/>
    <mergeCell ref="A28:A29"/>
    <mergeCell ref="A30:A31"/>
    <mergeCell ref="B30:B31"/>
    <mergeCell ref="C30:C31"/>
    <mergeCell ref="D30:D31"/>
    <mergeCell ref="I28:I29"/>
    <mergeCell ref="H28:H29"/>
    <mergeCell ref="G28:G29"/>
    <mergeCell ref="F28:F29"/>
    <mergeCell ref="E28:E29"/>
    <mergeCell ref="E26:E27"/>
    <mergeCell ref="F26:F27"/>
    <mergeCell ref="G26:G27"/>
    <mergeCell ref="H26:H27"/>
    <mergeCell ref="I26:I27"/>
    <mergeCell ref="A26:A27"/>
    <mergeCell ref="B26:B27"/>
    <mergeCell ref="C26:C27"/>
    <mergeCell ref="D26:D27"/>
    <mergeCell ref="E24:E25"/>
    <mergeCell ref="F24:F25"/>
    <mergeCell ref="G24:G25"/>
    <mergeCell ref="H24:H25"/>
    <mergeCell ref="I24:I25"/>
    <mergeCell ref="A20:A21"/>
    <mergeCell ref="A18:A19"/>
    <mergeCell ref="A16:A17"/>
    <mergeCell ref="A14:A15"/>
    <mergeCell ref="I22:I23"/>
    <mergeCell ref="H22:H23"/>
    <mergeCell ref="G22:G23"/>
    <mergeCell ref="F22:F23"/>
    <mergeCell ref="E22:E23"/>
    <mergeCell ref="E20:E21"/>
    <mergeCell ref="F20:F21"/>
    <mergeCell ref="G20:G21"/>
    <mergeCell ref="H20:H21"/>
    <mergeCell ref="I20:I21"/>
    <mergeCell ref="I18:I19"/>
    <mergeCell ref="G18:G19"/>
    <mergeCell ref="F18:F19"/>
    <mergeCell ref="H18:H19"/>
    <mergeCell ref="E18:E19"/>
    <mergeCell ref="E14:E15"/>
    <mergeCell ref="F14:F15"/>
    <mergeCell ref="A12:A13"/>
    <mergeCell ref="D22:D23"/>
    <mergeCell ref="C22:C23"/>
    <mergeCell ref="B22:B23"/>
    <mergeCell ref="A22:A23"/>
    <mergeCell ref="D18:D19"/>
    <mergeCell ref="C18:C19"/>
    <mergeCell ref="B18:B19"/>
    <mergeCell ref="B20:B21"/>
    <mergeCell ref="C20:C21"/>
    <mergeCell ref="D20:D21"/>
    <mergeCell ref="A6:A7"/>
    <mergeCell ref="J6:J7"/>
    <mergeCell ref="K6:V6"/>
    <mergeCell ref="C12:C13"/>
    <mergeCell ref="B12:B13"/>
    <mergeCell ref="D12:D13"/>
    <mergeCell ref="E12:E13"/>
    <mergeCell ref="F12:F13"/>
    <mergeCell ref="G12:G13"/>
    <mergeCell ref="H12:H13"/>
    <mergeCell ref="I12:I13"/>
    <mergeCell ref="H6:H7"/>
    <mergeCell ref="I6:I7"/>
    <mergeCell ref="C6:C7"/>
    <mergeCell ref="A8:A9"/>
    <mergeCell ref="A10:A11"/>
    <mergeCell ref="C10:C11"/>
    <mergeCell ref="D10:D11"/>
    <mergeCell ref="E10:E11"/>
    <mergeCell ref="G10:G11"/>
    <mergeCell ref="H10:H11"/>
    <mergeCell ref="I10:I11"/>
    <mergeCell ref="B10:B11"/>
    <mergeCell ref="X6:X7"/>
    <mergeCell ref="B6:B7"/>
    <mergeCell ref="G6:G7"/>
    <mergeCell ref="C8:C9"/>
    <mergeCell ref="B8:B9"/>
    <mergeCell ref="D8:D9"/>
    <mergeCell ref="E8:E9"/>
    <mergeCell ref="F8:F9"/>
    <mergeCell ref="G8:G9"/>
    <mergeCell ref="X8:X9"/>
    <mergeCell ref="O67:R67"/>
    <mergeCell ref="O68:R68"/>
    <mergeCell ref="X10:X11"/>
    <mergeCell ref="F10:F11"/>
    <mergeCell ref="H8:H9"/>
    <mergeCell ref="I8:I9"/>
    <mergeCell ref="D24:D25"/>
    <mergeCell ref="C24:C25"/>
    <mergeCell ref="A24:A25"/>
    <mergeCell ref="B24:B25"/>
    <mergeCell ref="G14:G15"/>
    <mergeCell ref="H14:H15"/>
    <mergeCell ref="I14:I15"/>
    <mergeCell ref="B16:B17"/>
    <mergeCell ref="C16:C17"/>
    <mergeCell ref="D16:D17"/>
    <mergeCell ref="E16:E17"/>
    <mergeCell ref="F16:F17"/>
    <mergeCell ref="G16:G17"/>
    <mergeCell ref="H16:H17"/>
    <mergeCell ref="I16:I17"/>
    <mergeCell ref="B14:B15"/>
    <mergeCell ref="C14:C15"/>
    <mergeCell ref="D14:D15"/>
  </mergeCells>
  <conditionalFormatting sqref="X8 X10 X12 X14 X16 X18 X20 X22 X24 X26 X28 X30 X32 X34 X36 X38 X40 X42 X44 X46 X48 X50 X52 X54 X56 X58 X60 X62 X64">
    <cfRule type="cellIs" dxfId="3" priority="13" operator="between">
      <formula>0</formula>
      <formula>70</formula>
    </cfRule>
    <cfRule type="cellIs" dxfId="2" priority="14" operator="between">
      <formula>71</formula>
      <formula>89</formula>
    </cfRule>
    <cfRule type="cellIs" dxfId="1" priority="15" operator="between">
      <formula>71</formula>
      <formula>79</formula>
    </cfRule>
    <cfRule type="cellIs" dxfId="0" priority="16" operator="greaterThan">
      <formula>90</formula>
    </cfRule>
  </conditionalFormatting>
  <printOptions horizontalCentered="1"/>
  <pageMargins left="0.31496062992125984" right="0.31496062992125984" top="0.94488188976377963" bottom="0.15748031496062992" header="0.31496062992125984" footer="0.31496062992125984"/>
  <pageSetup scale="75" fitToHeight="0" orientation="landscape" r:id="rId1"/>
  <headerFooter>
    <oddHeader>&amp;L&amp;G&amp;C&amp;"Arial,Negrita"&amp;14Universidad Tecnológica de la Costa Grande de Guerrero
Reporte de avance de indicadores  Enero - Junio  2025
&amp;R&amp;G</oddHeader>
    <oddFooter>&amp;R&amp;P de &amp;N</oddFooter>
  </headerFooter>
  <rowBreaks count="3" manualBreakCount="3">
    <brk id="21" max="23" man="1"/>
    <brk id="37" max="23" man="1"/>
    <brk id="55" max="2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&amp; Evaluac</dc:creator>
  <cp:lastModifiedBy>Dir. de Planeación</cp:lastModifiedBy>
  <cp:lastPrinted>2025-07-04T18:06:18Z</cp:lastPrinted>
  <dcterms:created xsi:type="dcterms:W3CDTF">2020-03-08T22:14:04Z</dcterms:created>
  <dcterms:modified xsi:type="dcterms:W3CDTF">2025-07-04T18:15:03Z</dcterms:modified>
</cp:coreProperties>
</file>