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. Planeación\Downloads\"/>
    </mc:Choice>
  </mc:AlternateContent>
  <xr:revisionPtr revIDLastSave="0" documentId="13_ncr:1_{94B6A39A-A8D8-4A79-8AE0-8FC8F6E405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Hoja1!$A$6:$X$67</definedName>
    <definedName name="_xlnm.Print_Area" localSheetId="0">Hoja1!$A$1:$X$77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1" i="1" l="1"/>
  <c r="W8" i="1"/>
  <c r="W9" i="1" l="1"/>
  <c r="W37" i="1" l="1"/>
  <c r="W18" i="1" l="1"/>
  <c r="W16" i="1" l="1"/>
  <c r="W24" i="1" l="1"/>
  <c r="W19" i="1" l="1"/>
  <c r="W15" i="1"/>
  <c r="W14" i="1"/>
  <c r="W13" i="1"/>
  <c r="W12" i="1"/>
  <c r="W17" i="1"/>
  <c r="X16" i="1" s="1"/>
  <c r="W20" i="1"/>
  <c r="W21" i="1"/>
  <c r="W22" i="1"/>
  <c r="W23" i="1"/>
  <c r="X22" i="1" s="1"/>
  <c r="W25" i="1"/>
  <c r="W26" i="1"/>
  <c r="W10" i="1"/>
  <c r="X10" i="1" s="1"/>
  <c r="X12" i="1" l="1"/>
  <c r="X8" i="1"/>
  <c r="X14" i="1"/>
  <c r="X18" i="1"/>
  <c r="X20" i="1"/>
  <c r="X24" i="1"/>
  <c r="W29" i="1" l="1"/>
  <c r="W30" i="1"/>
  <c r="W31" i="1"/>
  <c r="W32" i="1"/>
  <c r="W33" i="1"/>
  <c r="W34" i="1"/>
  <c r="W35" i="1"/>
  <c r="W36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 s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28" i="1"/>
  <c r="W27" i="1"/>
  <c r="X66" i="1" l="1"/>
  <c r="X64" i="1"/>
  <c r="X58" i="1"/>
  <c r="X28" i="1"/>
  <c r="X26" i="1"/>
  <c r="X40" i="1"/>
  <c r="X34" i="1"/>
  <c r="X32" i="1"/>
  <c r="X30" i="1"/>
  <c r="X62" i="1"/>
  <c r="X60" i="1"/>
  <c r="X56" i="1"/>
  <c r="X54" i="1"/>
  <c r="X52" i="1"/>
  <c r="X50" i="1"/>
  <c r="X48" i="1"/>
  <c r="X46" i="1"/>
  <c r="X44" i="1"/>
  <c r="X42" i="1"/>
  <c r="W70" i="1"/>
  <c r="W69" i="1"/>
  <c r="X38" i="1" l="1"/>
  <c r="X36" i="1"/>
</calcChain>
</file>

<file path=xl/sharedStrings.xml><?xml version="1.0" encoding="utf-8"?>
<sst xmlns="http://schemas.openxmlformats.org/spreadsheetml/2006/main" count="321" uniqueCount="166">
  <si>
    <t>No.</t>
  </si>
  <si>
    <t>Unidad Responsable</t>
  </si>
  <si>
    <t>Actividades a realizar</t>
  </si>
  <si>
    <t>Indicador</t>
  </si>
  <si>
    <t>Clave</t>
  </si>
  <si>
    <t>Nombre</t>
  </si>
  <si>
    <t>Programa</t>
  </si>
  <si>
    <t>Anual</t>
  </si>
  <si>
    <t>% de avance</t>
  </si>
  <si>
    <t>Metas programadas</t>
  </si>
  <si>
    <t>Metas alcanzadas</t>
  </si>
  <si>
    <t>Nombre del Programa:</t>
  </si>
  <si>
    <t>Objetivo del Programa:</t>
  </si>
  <si>
    <t>Situación</t>
  </si>
  <si>
    <t>Programado</t>
  </si>
  <si>
    <t>Realizado</t>
  </si>
  <si>
    <t>Área coordinadora de su integración:</t>
  </si>
  <si>
    <t xml:space="preserve">Fecha de elaboración: </t>
  </si>
  <si>
    <t>Planeación y Evaluación</t>
  </si>
  <si>
    <t>Brindar educación integral de calidad para que los estudiantes concluyan de manera satisfactoria su formación profesional.</t>
  </si>
  <si>
    <t>Proporcionar educación de calidad a los estudiantes</t>
  </si>
  <si>
    <t xml:space="preserve">Otorgar cursos de actualización  a docentes y tutores </t>
  </si>
  <si>
    <t>Gestionar visitas y estadías en el sector productivo para que las realicen los estudiantes</t>
  </si>
  <si>
    <t>Realizar vinculación de la Universidad con empresas del sector productivo y social</t>
  </si>
  <si>
    <t>Realizar gestiones para que los estudiantes participen en programas de intercambio y  movilidad  en instituciones extranjeras</t>
  </si>
  <si>
    <t>Realizar mantenimiento preventivo  al equipo de cómputo de la Universidad</t>
  </si>
  <si>
    <t>Realizar mantenimiento preventivo a los edificios  y espacios académicos</t>
  </si>
  <si>
    <t xml:space="preserve">Los estudiantes reciben becas  </t>
  </si>
  <si>
    <t>Proporcionar consultas médicas a los estudiantes.</t>
  </si>
  <si>
    <t xml:space="preserve">Realizar sesiones de tutoría </t>
  </si>
  <si>
    <t>Impartir asesorías académicas a los estudiantes</t>
  </si>
  <si>
    <t xml:space="preserve">Proporcionar atención psicopedagógica individual </t>
  </si>
  <si>
    <t xml:space="preserve">Realizar conferencias y talleres de desarrollo humano </t>
  </si>
  <si>
    <t xml:space="preserve">Realizar conferencias y talleres con perspectiva de género </t>
  </si>
  <si>
    <t>Realizar actividades deportivas</t>
  </si>
  <si>
    <t>Realizar actividades culturales</t>
  </si>
  <si>
    <t>Dirección de Vinculación</t>
  </si>
  <si>
    <t>Secretaría Académica</t>
  </si>
  <si>
    <t>Departamento de Prácticas y Estadías</t>
  </si>
  <si>
    <t>Departamento de Internacionalización</t>
  </si>
  <si>
    <t>Departamento de Calidad</t>
  </si>
  <si>
    <t>Departamento de Mantenimiento a Instalaciones</t>
  </si>
  <si>
    <t>Departamento de becas</t>
  </si>
  <si>
    <t>Departamento de Servicio Médico</t>
  </si>
  <si>
    <t>Departamento de Psicopedagogía</t>
  </si>
  <si>
    <t>Departamento de Actividades Culturales y Deportivas</t>
  </si>
  <si>
    <t>Porcentaje de alumnos que reciben educación en la Universidad</t>
  </si>
  <si>
    <t>Número de alumnos inscritos en la UTCGG / número de jóvenes que solicitan ingresar a la UTCGG * 100</t>
  </si>
  <si>
    <t>Porcentaje de personal docente capacitado</t>
  </si>
  <si>
    <t>Número de  docentes capacitados / número de docentes que forman parte de la plantilla académica * 100</t>
  </si>
  <si>
    <t>Porcentaje de personal administrativo y de apoyo capacitado</t>
  </si>
  <si>
    <t>Porcentaje de visitas y estadías gestionadas</t>
  </si>
  <si>
    <t>Número de visitas y estadías gestionadas / número de visitas y estadías programadas a realizar * 100</t>
  </si>
  <si>
    <t xml:space="preserve">Porcentaje de convenios de vinculación firmados </t>
  </si>
  <si>
    <t>Número de convenios de vinculación firmados  / número de convenios de vinculación programados a realizar * 100</t>
  </si>
  <si>
    <t xml:space="preserve">Porcentaje de Estudiantes beneficiados con programas de intercambio y  movilidad </t>
  </si>
  <si>
    <t>Número de estudiantes beneficiados en el  programa de intercambio y movilidad    / Número de estudiantes inscritos en el programa de intercambio y  movilidad   * 100</t>
  </si>
  <si>
    <t>Porcentaje de mantenimientos realizados al equipo de cómputo</t>
  </si>
  <si>
    <t>Número de mantenimientos preventivos realizados al equipo de cómputo / número de mantenimientos preventivos programados a realizar * 100</t>
  </si>
  <si>
    <t xml:space="preserve">Porcentaje de mantenimientos preventivos realizados </t>
  </si>
  <si>
    <t>Número de mantenimientos  preventivos realizados a los edificios y espacios académicos / número de mantenimientos  preventivos programados a realizar  * 100</t>
  </si>
  <si>
    <t xml:space="preserve">Porcentaje de alumnas mujeres becadas </t>
  </si>
  <si>
    <t>Número de alumnas mujeres becadas  / número de alumnas mujeres inscritas  * 100</t>
  </si>
  <si>
    <t xml:space="preserve">Porcentaje de alumnos hombres becados </t>
  </si>
  <si>
    <t>Número de alumnos hombres becados  / número de alumnos hombres inscritos * 100</t>
  </si>
  <si>
    <t xml:space="preserve">Porcentaje de consultas otorgadas </t>
  </si>
  <si>
    <t>Número de consultas otorgadas en el servicio médico / número de consultas solicitas al servicio médico * 100</t>
  </si>
  <si>
    <t>Porcentaje de estudiantes atendidos por asesorías académicas</t>
  </si>
  <si>
    <t>Porcentaje de alumnos atendidos en consulta Psicopedagógica individual</t>
  </si>
  <si>
    <t>Número de alumnos atendidos en consulta psicopedagógica  individual / Número de alumnos que solicitan la consulta psicopedagógica *100</t>
  </si>
  <si>
    <t>Porcentaje de actividades deportivas realizadas</t>
  </si>
  <si>
    <t>Número de actividades deportivas realizadas / Número de actividades deportivas programadas a realizar *100</t>
  </si>
  <si>
    <t>Porcentaje de actividades culturales realizadas</t>
  </si>
  <si>
    <t>Número de actividades culturales realizadas / Número de actividades culturales programadas a realizar *100</t>
  </si>
  <si>
    <t>Act-1-1</t>
  </si>
  <si>
    <t>Act-2-1</t>
  </si>
  <si>
    <t>Act-2-2</t>
  </si>
  <si>
    <t>Act-2-3</t>
  </si>
  <si>
    <t>Act-2-4</t>
  </si>
  <si>
    <t>Act-2-5</t>
  </si>
  <si>
    <t>Act-2-6</t>
  </si>
  <si>
    <t>Act-2-7</t>
  </si>
  <si>
    <t>Act-2-8</t>
  </si>
  <si>
    <t>Act-2-9</t>
  </si>
  <si>
    <t>Act-3-1</t>
  </si>
  <si>
    <t>Act-3-2</t>
  </si>
  <si>
    <t>Act-4-1</t>
  </si>
  <si>
    <t>Act-4-2</t>
  </si>
  <si>
    <t>Act-5-1</t>
  </si>
  <si>
    <t>Act-5-2</t>
  </si>
  <si>
    <t>Act-5-3</t>
  </si>
  <si>
    <t>Act-6-1</t>
  </si>
  <si>
    <t>Act-6-2</t>
  </si>
  <si>
    <t>Act-6-3</t>
  </si>
  <si>
    <t>Act-6-4</t>
  </si>
  <si>
    <t>Programado trimestral</t>
  </si>
  <si>
    <t>Brindar Educación de Calidad a los Estudiantes de Nivel Superior.</t>
  </si>
  <si>
    <t>Impartir cursos de actualización  al personal administrativo y  de apoyo.</t>
  </si>
  <si>
    <t>Frecuencia de medición</t>
  </si>
  <si>
    <t>Unidad de Medida</t>
  </si>
  <si>
    <t>Beneficiarios</t>
  </si>
  <si>
    <t>Contribuir para que los estudiantes de educación superior de la Costa Grande de Guerrero, reciban servicios educativos pertinentes y de calidad, para que concluyan sus estudios satisfactoriamente.</t>
  </si>
  <si>
    <t>Servicios Escolares</t>
  </si>
  <si>
    <t>FIN-1</t>
  </si>
  <si>
    <t>Número de alumnos egresados durante el ciclo escolar  / Número de alumnos inscritos en el ciclo escolar *100</t>
  </si>
  <si>
    <t>Método de Cálculo</t>
  </si>
  <si>
    <t>Porcentaje</t>
  </si>
  <si>
    <t xml:space="preserve">Disminuir la tasa de deserción de TSU </t>
  </si>
  <si>
    <t>PRO-1-A</t>
  </si>
  <si>
    <t>Tasa de deserción de TSU</t>
  </si>
  <si>
    <t>Número de alumnos de TSU que no concluyen el ciclo escolar  / Número de alumnos de TSU inscritos al inicio del ciclo escolar  *100</t>
  </si>
  <si>
    <t>Disminuir la tasa de deserción de Licenciatura</t>
  </si>
  <si>
    <t>PRO-1-B</t>
  </si>
  <si>
    <t xml:space="preserve">
Tasa de deserción de Licenciatura</t>
  </si>
  <si>
    <t>Número de alumnos de Lic. que no concluyen el ciclo escolar  / Número de alumnos de Lic. inscritos al inicio del ciclo escolar  *100</t>
  </si>
  <si>
    <t>COM-1</t>
  </si>
  <si>
    <t>Secretaría Académica, Dirección de Vinculación, Dirección de Finanzas</t>
  </si>
  <si>
    <t>Realizar actividades enfocadas a elevar la calidad educativa</t>
  </si>
  <si>
    <t>COM-2</t>
  </si>
  <si>
    <t>Porcentaje de actividades realizadas a fin de elevar la calidad educativa</t>
  </si>
  <si>
    <t>Número de actividades  realizadas al 100% / Número de actividades programadas a realizar * 100</t>
  </si>
  <si>
    <t>Cuatrimestral</t>
  </si>
  <si>
    <t>COM-3</t>
  </si>
  <si>
    <t>COM-4</t>
  </si>
  <si>
    <t>COM-5</t>
  </si>
  <si>
    <t>COM-6</t>
  </si>
  <si>
    <t xml:space="preserve">Realizar gestiones para que los estudiantes reciban becas </t>
  </si>
  <si>
    <t>Porcentaje de alumnos de la Universidad que reciben becas</t>
  </si>
  <si>
    <t>Número de alumnos que reciben becas / número de alumnos matriculados * 100</t>
  </si>
  <si>
    <t>Realizar actividades  para elevar el aprendizaje académico.</t>
  </si>
  <si>
    <t>Secretaría Académica
Departamento de Psicopedagogía</t>
  </si>
  <si>
    <t>Porcentaje de actividades realizadas para elevar el aprendizaje académico</t>
  </si>
  <si>
    <t>Número de actividades realizadas para elevar el aprendizaje académico / Número de actividades programadas a realizar para elevar el aprendizaje académico  * 100</t>
  </si>
  <si>
    <t>Departamento de Psicopedagogía
Departamento de Actividades Culturales</t>
  </si>
  <si>
    <t>Número de personal administrativo y de apoyo capacitado / Número de personal que forma la plantilla administrativa y de apoyo  * 100</t>
  </si>
  <si>
    <t>Número de estudiantes atendidos por asesorías académicas  /  Número de estudiantes canalizados para asesorías académicas * 100</t>
  </si>
  <si>
    <t>Direcciones de Programas Educativos</t>
  </si>
  <si>
    <t>Llevar a cabo procesos de autoevaluación</t>
  </si>
  <si>
    <t>Porcentaje de Programas evaluados</t>
  </si>
  <si>
    <t>Número de Programas Educativos Evaluados/Número de Programas Educativos Programados para Evaluación*100</t>
  </si>
  <si>
    <t>Realizar auditorías internas y externas para mantener la certificación del Sistema de Gestión de la Calidad bajo la Norma ISO 9001</t>
  </si>
  <si>
    <t>Porcentaje de auditorías internas y externas realizadas.</t>
  </si>
  <si>
    <t>Número de auditorías internas y externas realizadas/Número de auditorías internas y externas programadas durante el año*100</t>
  </si>
  <si>
    <t xml:space="preserve">Incrementar el número de Programas Educativos con calidad </t>
  </si>
  <si>
    <t>Porcentaje de programas evaluables de TSU y Licenciatura  acreditados por algún organismo reconocido por el COPAES</t>
  </si>
  <si>
    <t>Número de Programas evaluables de TSU y Licenciatura acreditados por algún organismo reconocido por el COPAES / Número  de Programas evaluables de TSU y Licenciatura  programados para acreditación  por algún organismo reconocido por el COPAES * 100</t>
  </si>
  <si>
    <t>Promover el cuidado de la salud en la Comunidad Universitaria</t>
  </si>
  <si>
    <t>Porcentaje de actividades realizadas para promover el cuidado de la salud</t>
  </si>
  <si>
    <t>Número de actividades realizadas para promover el cuidado de la salud / Número de actividades  para promover el cuidado de la salud programadas * 100</t>
  </si>
  <si>
    <t>Porcentaje de actividades realizadas para atender los altos niveles de estrés de los estudiantes.</t>
  </si>
  <si>
    <t xml:space="preserve">Tasa de egreso de la Universidad Tecnológica de la Costa Grande de Guerrero. </t>
  </si>
  <si>
    <t>Realizar actividades para fomentar una cultura de inclusión e integración</t>
  </si>
  <si>
    <t>Subdirección de Tecnologías de la Información</t>
  </si>
  <si>
    <t>Dirección de Recursos Humanos</t>
  </si>
  <si>
    <t>Porcentaje de conferencias y talleres con perspectiva de género</t>
  </si>
  <si>
    <t>Número de conferencias y talleres con perspectiva de género realizadas  / número de conferencias y talleres con perspectiva de género programados * 100</t>
  </si>
  <si>
    <t>Número de pláticas, talleres y conferencias de desarrollo humano realizados / número de pláticas, talleres y conferencias de desarrollo humano programados * 100</t>
  </si>
  <si>
    <t xml:space="preserve">Porcentaje de pláticas, talleres y conferencias de desarrollo humano </t>
  </si>
  <si>
    <t>1778 estudiantes</t>
  </si>
  <si>
    <t>Número de actividades de promoción de la salud realizadas / Número de actividades de promoción de la salud programadas * 100</t>
  </si>
  <si>
    <t xml:space="preserve">Número de actividades realizadas para fomentar una cultura de inclusión e integración / número de actividades programadas para fomentar una cultura de inclusión e integración * 100 </t>
  </si>
  <si>
    <t>Realizar actividades de promoción de la saludd</t>
  </si>
  <si>
    <t>Porcentaje de actividades de promoción de la salud</t>
  </si>
  <si>
    <t>Número de alumnos atendidos en sesiones de tutorías / número de alumnos programados en sesiones de tutoría * 100</t>
  </si>
  <si>
    <t>Porcentaje de alumnos atendidos en sesiones de Tutorías</t>
  </si>
  <si>
    <t>10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</si>
</sst>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_-* #,##0_-;\-* #,##0_-;_-* &quot;-&quot;??_-;_-@_-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7"/>
      <color theme="1"/>
      <name val="Californian FB"/>
      <family val="1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b/>
      <sz val="7"/>
      <name val="Arial"/>
      <family val="2"/>
    </font>
    <font>
      <sz val="7"/>
      <name val="Californian FB"/>
      <family val="1"/>
    </font>
    <font>
      <sz val="7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Arial"/>
      <family val="2"/>
    </font>
    <font>
      <b/>
      <sz val="10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b/>
      <sz val="9"/>
      <color theme="1"/>
      <name val="Adobe Heiti Std R"/>
      <family val="2"/>
      <charset val="128"/>
    </font>
    <font>
      <b/>
      <sz val="9"/>
      <name val="Arial"/>
      <family val="2"/>
    </font>
    <font>
      <b/>
      <sz val="9"/>
      <name val="Adobe Gothic Std B"/>
      <family val="2"/>
      <charset val="128"/>
    </font>
    <font>
      <b/>
      <sz val="9"/>
      <color theme="1"/>
      <name val="Adobe Gothic Std B"/>
      <family val="2"/>
      <charset val="128"/>
    </font>
    <font>
      <sz val="9"/>
      <color theme="1"/>
      <name val="Adobe Heiti Std 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4" fillId="0" borderId="0">
      <alignment wrapText="1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4">
    <xf numFmtId="0" fontId="0" fillId="0" borderId="0" xfId="0"/>
    <xf numFmtId="0" fontId="3" fillId="0" borderId="0" xfId="0" applyFont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164" fontId="7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7" fillId="0" borderId="0" xfId="0" applyFont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center" vertical="top" wrapText="1"/>
      <protection locked="0"/>
    </xf>
    <xf numFmtId="0" fontId="11" fillId="0" borderId="0" xfId="0" applyFont="1" applyAlignment="1" applyProtection="1">
      <alignment horizontal="center" vertical="top" wrapText="1"/>
      <protection locked="0"/>
    </xf>
    <xf numFmtId="0" fontId="12" fillId="0" borderId="0" xfId="0" applyFont="1"/>
    <xf numFmtId="0" fontId="11" fillId="0" borderId="0" xfId="0" applyFont="1" applyAlignment="1" applyProtection="1">
      <alignment horizontal="right" vertical="top"/>
      <protection locked="0"/>
    </xf>
    <xf numFmtId="2" fontId="12" fillId="0" borderId="0" xfId="0" applyNumberFormat="1" applyFont="1" applyAlignment="1" applyProtection="1">
      <alignment horizontal="center" vertical="top" wrapText="1"/>
      <protection locked="0"/>
    </xf>
    <xf numFmtId="0" fontId="17" fillId="0" borderId="0" xfId="0" applyFont="1"/>
    <xf numFmtId="4" fontId="11" fillId="0" borderId="11" xfId="0" applyNumberFormat="1" applyFont="1" applyBorder="1" applyAlignment="1" applyProtection="1">
      <alignment horizontal="right" vertical="center" wrapText="1"/>
      <protection locked="0"/>
    </xf>
    <xf numFmtId="4" fontId="8" fillId="0" borderId="0" xfId="0" applyNumberFormat="1" applyFont="1"/>
    <xf numFmtId="0" fontId="8" fillId="0" borderId="0" xfId="0" applyFont="1"/>
    <xf numFmtId="44" fontId="8" fillId="0" borderId="0" xfId="0" applyNumberFormat="1" applyFont="1"/>
    <xf numFmtId="43" fontId="8" fillId="0" borderId="0" xfId="4" applyFont="1"/>
    <xf numFmtId="43" fontId="8" fillId="0" borderId="0" xfId="0" applyNumberFormat="1" applyFont="1"/>
    <xf numFmtId="0" fontId="11" fillId="0" borderId="0" xfId="0" applyFont="1"/>
    <xf numFmtId="4" fontId="12" fillId="0" borderId="0" xfId="0" applyNumberFormat="1" applyFont="1"/>
    <xf numFmtId="4" fontId="4" fillId="0" borderId="0" xfId="0" applyNumberFormat="1" applyFont="1"/>
    <xf numFmtId="0" fontId="4" fillId="0" borderId="0" xfId="0" applyFont="1"/>
    <xf numFmtId="44" fontId="4" fillId="0" borderId="0" xfId="0" applyNumberFormat="1" applyFont="1"/>
    <xf numFmtId="43" fontId="12" fillId="0" borderId="0" xfId="4" applyFont="1" applyFill="1"/>
    <xf numFmtId="4" fontId="11" fillId="0" borderId="0" xfId="0" applyNumberFormat="1" applyFont="1"/>
    <xf numFmtId="44" fontId="11" fillId="0" borderId="0" xfId="0" applyNumberFormat="1" applyFont="1"/>
    <xf numFmtId="44" fontId="11" fillId="0" borderId="0" xfId="1" applyFont="1"/>
    <xf numFmtId="43" fontId="11" fillId="0" borderId="0" xfId="4" applyFont="1"/>
    <xf numFmtId="43" fontId="12" fillId="0" borderId="0" xfId="4" applyFont="1"/>
    <xf numFmtId="4" fontId="18" fillId="0" borderId="0" xfId="0" applyNumberFormat="1" applyFont="1"/>
    <xf numFmtId="10" fontId="11" fillId="0" borderId="0" xfId="5" applyNumberFormat="1" applyFont="1"/>
    <xf numFmtId="43" fontId="11" fillId="0" borderId="0" xfId="0" applyNumberFormat="1" applyFont="1"/>
    <xf numFmtId="9" fontId="8" fillId="0" borderId="0" xfId="5" applyFont="1"/>
    <xf numFmtId="0" fontId="4" fillId="0" borderId="0" xfId="0" applyFont="1" applyAlignment="1" applyProtection="1">
      <alignment vertical="top"/>
      <protection locked="0"/>
    </xf>
    <xf numFmtId="43" fontId="21" fillId="0" borderId="0" xfId="0" applyNumberFormat="1" applyFont="1"/>
    <xf numFmtId="43" fontId="22" fillId="0" borderId="0" xfId="0" applyNumberFormat="1" applyFont="1"/>
    <xf numFmtId="4" fontId="11" fillId="0" borderId="0" xfId="0" applyNumberFormat="1" applyFont="1" applyAlignment="1">
      <alignment horizontal="center" vertical="center" wrapText="1"/>
    </xf>
    <xf numFmtId="43" fontId="19" fillId="0" borderId="0" xfId="0" applyNumberFormat="1" applyFont="1"/>
    <xf numFmtId="0" fontId="13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5" fontId="15" fillId="0" borderId="1" xfId="4" applyNumberFormat="1" applyFont="1" applyFill="1" applyBorder="1" applyAlignment="1">
      <alignment vertical="center" wrapText="1"/>
    </xf>
    <xf numFmtId="0" fontId="15" fillId="0" borderId="1" xfId="4" applyNumberFormat="1" applyFont="1" applyFill="1" applyBorder="1" applyAlignment="1">
      <alignment vertical="center" wrapText="1"/>
    </xf>
    <xf numFmtId="1" fontId="15" fillId="0" borderId="1" xfId="5" applyNumberFormat="1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 applyProtection="1">
      <alignment horizontal="center" vertical="center" wrapText="1"/>
      <protection locked="0"/>
    </xf>
    <xf numFmtId="3" fontId="15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2" fontId="30" fillId="0" borderId="2" xfId="0" applyNumberFormat="1" applyFont="1" applyBorder="1" applyAlignment="1">
      <alignment horizontal="center" vertical="center"/>
    </xf>
    <xf numFmtId="2" fontId="30" fillId="0" borderId="3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4" xfId="4" applyNumberFormat="1" applyFont="1" applyFill="1" applyBorder="1" applyAlignment="1">
      <alignment horizontal="center" vertical="center" wrapText="1"/>
    </xf>
    <xf numFmtId="0" fontId="15" fillId="0" borderId="5" xfId="4" applyNumberFormat="1" applyFont="1" applyFill="1" applyBorder="1" applyAlignment="1">
      <alignment horizontal="center" vertical="center" wrapText="1"/>
    </xf>
    <xf numFmtId="0" fontId="15" fillId="0" borderId="6" xfId="4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3" fontId="15" fillId="0" borderId="4" xfId="0" applyNumberFormat="1" applyFont="1" applyBorder="1" applyAlignment="1">
      <alignment horizontal="center" vertical="center" wrapText="1"/>
    </xf>
    <xf numFmtId="3" fontId="15" fillId="0" borderId="5" xfId="0" applyNumberFormat="1" applyFont="1" applyBorder="1" applyAlignment="1">
      <alignment horizontal="center" vertical="center" wrapText="1"/>
    </xf>
    <xf numFmtId="3" fontId="15" fillId="0" borderId="6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2" fontId="30" fillId="4" borderId="2" xfId="0" applyNumberFormat="1" applyFont="1" applyFill="1" applyBorder="1" applyAlignment="1">
      <alignment horizontal="center" vertical="center"/>
    </xf>
    <xf numFmtId="2" fontId="30" fillId="4" borderId="3" xfId="0" applyNumberFormat="1" applyFont="1" applyFill="1" applyBorder="1" applyAlignment="1">
      <alignment horizontal="center" vertical="center"/>
    </xf>
    <xf numFmtId="2" fontId="15" fillId="0" borderId="2" xfId="0" applyNumberFormat="1" applyFont="1" applyBorder="1" applyAlignment="1">
      <alignment horizontal="center" vertical="center"/>
    </xf>
    <xf numFmtId="2" fontId="15" fillId="0" borderId="3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justify" vertical="center" wrapText="1"/>
      <protection locked="0"/>
    </xf>
    <xf numFmtId="0" fontId="27" fillId="0" borderId="1" xfId="0" applyFont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1" fontId="15" fillId="0" borderId="4" xfId="0" applyNumberFormat="1" applyFont="1" applyBorder="1" applyAlignment="1">
      <alignment horizontal="center" vertical="center" wrapText="1"/>
    </xf>
    <xf numFmtId="1" fontId="15" fillId="0" borderId="5" xfId="0" applyNumberFormat="1" applyFont="1" applyBorder="1" applyAlignment="1">
      <alignment horizontal="center" vertical="center" wrapText="1"/>
    </xf>
    <xf numFmtId="1" fontId="15" fillId="0" borderId="6" xfId="0" applyNumberFormat="1" applyFont="1" applyBorder="1" applyAlignment="1">
      <alignment horizontal="center" vertical="center" wrapText="1"/>
    </xf>
    <xf numFmtId="0" fontId="15" fillId="0" borderId="4" xfId="2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center"/>
    </xf>
    <xf numFmtId="164" fontId="15" fillId="0" borderId="8" xfId="0" applyNumberFormat="1" applyFont="1" applyBorder="1" applyAlignment="1">
      <alignment horizontal="center" vertical="center" wrapText="1"/>
    </xf>
    <xf numFmtId="164" fontId="15" fillId="0" borderId="7" xfId="0" applyNumberFormat="1" applyFont="1" applyBorder="1" applyAlignment="1">
      <alignment horizontal="center" vertical="center" wrapText="1"/>
    </xf>
    <xf numFmtId="164" fontId="15" fillId="0" borderId="9" xfId="0" applyNumberFormat="1" applyFont="1" applyBorder="1" applyAlignment="1">
      <alignment horizontal="center" vertical="center" wrapText="1"/>
    </xf>
    <xf numFmtId="164" fontId="15" fillId="0" borderId="11" xfId="0" applyNumberFormat="1" applyFont="1" applyBorder="1" applyAlignment="1">
      <alignment horizontal="center" vertical="center" wrapText="1"/>
    </xf>
    <xf numFmtId="164" fontId="15" fillId="0" borderId="0" xfId="0" applyNumberFormat="1" applyFont="1" applyAlignment="1">
      <alignment horizontal="center" vertical="center" wrapText="1"/>
    </xf>
    <xf numFmtId="164" fontId="15" fillId="0" borderId="12" xfId="0" applyNumberFormat="1" applyFont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15" fillId="0" borderId="1" xfId="4" applyNumberFormat="1" applyFont="1" applyFill="1" applyBorder="1" applyAlignment="1">
      <alignment horizontal="center" vertical="center" wrapText="1"/>
    </xf>
    <xf numFmtId="0" fontId="11" fillId="0" borderId="0" xfId="0" applyFont="1" applyAlignment="1" applyProtection="1">
      <alignment horizontal="center" vertical="top" wrapText="1"/>
      <protection locked="0"/>
    </xf>
    <xf numFmtId="164" fontId="15" fillId="0" borderId="4" xfId="0" applyNumberFormat="1" applyFont="1" applyBorder="1" applyAlignment="1">
      <alignment horizontal="center" vertical="center" wrapText="1"/>
    </xf>
    <xf numFmtId="164" fontId="15" fillId="0" borderId="5" xfId="0" applyNumberFormat="1" applyFont="1" applyBorder="1" applyAlignment="1">
      <alignment horizontal="center" vertical="center" wrapText="1"/>
    </xf>
    <xf numFmtId="164" fontId="15" fillId="0" borderId="6" xfId="0" applyNumberFormat="1" applyFont="1" applyBorder="1" applyAlignment="1">
      <alignment horizontal="center" vertical="center" wrapText="1"/>
    </xf>
    <xf numFmtId="0" fontId="14" fillId="0" borderId="4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28" fillId="3" borderId="1" xfId="0" applyFont="1" applyFill="1" applyBorder="1" applyAlignment="1">
      <alignment horizontal="left"/>
    </xf>
    <xf numFmtId="0" fontId="26" fillId="2" borderId="2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14" fillId="0" borderId="2" xfId="0" applyFont="1" applyBorder="1" applyAlignment="1" applyProtection="1">
      <alignment horizontal="justify" vertical="center" wrapText="1"/>
      <protection locked="0"/>
    </xf>
    <xf numFmtId="0" fontId="14" fillId="0" borderId="3" xfId="0" applyFont="1" applyBorder="1" applyAlignment="1" applyProtection="1">
      <alignment horizontal="justify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4" fontId="15" fillId="0" borderId="13" xfId="0" applyNumberFormat="1" applyFont="1" applyBorder="1" applyAlignment="1">
      <alignment horizontal="center" vertical="center" wrapText="1"/>
    </xf>
    <xf numFmtId="164" fontId="15" fillId="0" borderId="14" xfId="0" applyNumberFormat="1" applyFont="1" applyBorder="1" applyAlignment="1">
      <alignment horizontal="center" vertical="center" wrapText="1"/>
    </xf>
    <xf numFmtId="164" fontId="15" fillId="0" borderId="15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justify" vertical="center" wrapText="1"/>
    </xf>
    <xf numFmtId="0" fontId="15" fillId="0" borderId="3" xfId="0" applyFont="1" applyBorder="1" applyAlignment="1">
      <alignment horizontal="justify" vertical="center" wrapText="1"/>
    </xf>
    <xf numFmtId="0" fontId="15" fillId="0" borderId="1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2" fontId="30" fillId="4" borderId="10" xfId="0" applyNumberFormat="1" applyFont="1" applyFill="1" applyBorder="1" applyAlignment="1">
      <alignment horizontal="center" vertical="center"/>
    </xf>
    <xf numFmtId="2" fontId="30" fillId="4" borderId="1" xfId="0" applyNumberFormat="1" applyFont="1" applyFill="1" applyBorder="1" applyAlignment="1">
      <alignment horizontal="center" vertical="center"/>
    </xf>
    <xf numFmtId="2" fontId="15" fillId="4" borderId="2" xfId="0" applyNumberFormat="1" applyFont="1" applyFill="1" applyBorder="1" applyAlignment="1">
      <alignment horizontal="center" vertical="center"/>
    </xf>
    <xf numFmtId="2" fontId="15" fillId="4" borderId="3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/>
    </xf>
    <xf numFmtId="0" fontId="15" fillId="0" borderId="7" xfId="0" applyFont="1" applyBorder="1" applyAlignment="1">
      <alignment horizontal="left" wrapText="1"/>
    </xf>
    <xf numFmtId="0" fontId="15" fillId="0" borderId="9" xfId="0" applyFont="1" applyBorder="1" applyAlignment="1">
      <alignment horizontal="left" wrapText="1"/>
    </xf>
    <xf numFmtId="44" fontId="20" fillId="0" borderId="14" xfId="1" applyFont="1" applyBorder="1" applyAlignment="1" applyProtection="1">
      <alignment horizontal="center" vertical="top" wrapText="1"/>
      <protection locked="0"/>
    </xf>
    <xf numFmtId="0" fontId="24" fillId="2" borderId="4" xfId="0" applyFont="1" applyFill="1" applyBorder="1" applyAlignment="1" applyProtection="1">
      <alignment horizontal="center" vertical="center"/>
      <protection locked="0"/>
    </xf>
    <xf numFmtId="0" fontId="24" fillId="2" borderId="5" xfId="0" applyFont="1" applyFill="1" applyBorder="1" applyAlignment="1" applyProtection="1">
      <alignment horizontal="center" vertical="center"/>
      <protection locked="0"/>
    </xf>
    <xf numFmtId="0" fontId="24" fillId="2" borderId="6" xfId="0" applyFont="1" applyFill="1" applyBorder="1" applyAlignment="1" applyProtection="1">
      <alignment horizontal="center" vertical="center"/>
      <protection locked="0"/>
    </xf>
  </cellXfs>
  <cellStyles count="6">
    <cellStyle name="Millares" xfId="4" builtinId="3"/>
    <cellStyle name="Moneda" xfId="1" builtinId="4"/>
    <cellStyle name="Normal" xfId="0" builtinId="0"/>
    <cellStyle name="Normal 11 2" xfId="2" xr:uid="{00000000-0005-0000-0000-000003000000}"/>
    <cellStyle name="Normal 4" xfId="3" xr:uid="{00000000-0005-0000-0000-000004000000}"/>
    <cellStyle name="Porcentaje" xfId="5" builtinId="5"/>
  </cellStyles>
  <dxfs count="4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638876</xdr:colOff>
      <xdr:row>70</xdr:row>
      <xdr:rowOff>169579</xdr:rowOff>
    </xdr:from>
    <xdr:to>
      <xdr:col>19</xdr:col>
      <xdr:colOff>12134</xdr:colOff>
      <xdr:row>76</xdr:row>
      <xdr:rowOff>65508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3ED212BF-40C6-4455-93BE-1132E02AEDCF}"/>
            </a:ext>
          </a:extLst>
        </xdr:cNvPr>
        <xdr:cNvGrpSpPr/>
      </xdr:nvGrpSpPr>
      <xdr:grpSpPr>
        <a:xfrm>
          <a:off x="1172276" y="30173329"/>
          <a:ext cx="11670033" cy="1038929"/>
          <a:chOff x="10217" y="10224384"/>
          <a:chExt cx="12391154" cy="1038929"/>
        </a:xfrm>
      </xdr:grpSpPr>
      <xdr:sp macro="" textlink="">
        <xdr:nvSpPr>
          <xdr:cNvPr id="5" name="Text Box 2">
            <a:extLst>
              <a:ext uri="{FF2B5EF4-FFF2-40B4-BE49-F238E27FC236}">
                <a16:creationId xmlns:a16="http://schemas.microsoft.com/office/drawing/2014/main" id="{EA629652-2373-4488-AE66-BE82BE52D1F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17" y="10263599"/>
            <a:ext cx="3862082" cy="92745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ELABORADO POR:</a:t>
            </a:r>
          </a:p>
          <a:p>
            <a:pPr algn="ctr" rtl="0">
              <a:defRPr sz="1000"/>
            </a:pPr>
            <a:endParaRPr lang="es-MX" sz="8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MX" sz="8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__________________________________________</a:t>
            </a:r>
          </a:p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Mtra. Norma Lilia Morales Rebolledo</a:t>
            </a:r>
          </a:p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Directora de Planeación y Evaluación</a:t>
            </a:r>
          </a:p>
        </xdr:txBody>
      </xdr:sp>
      <xdr:sp macro="" textlink="">
        <xdr:nvSpPr>
          <xdr:cNvPr id="6" name="Text Box 3">
            <a:extLst>
              <a:ext uri="{FF2B5EF4-FFF2-40B4-BE49-F238E27FC236}">
                <a16:creationId xmlns:a16="http://schemas.microsoft.com/office/drawing/2014/main" id="{7A9E5764-AD69-4ADB-B1A4-3E5AAF3250E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63402" y="10224384"/>
            <a:ext cx="3337290" cy="10389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VALIDADO POR:</a:t>
            </a:r>
          </a:p>
          <a:p>
            <a:pPr algn="ctr" rtl="0">
              <a:defRPr sz="1000"/>
            </a:pPr>
            <a:endParaRPr lang="es-MX" sz="8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MX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_____________________________________</a:t>
            </a:r>
          </a:p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Mtro. Hilario Solís Cervantes</a:t>
            </a:r>
          </a:p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Director de Administración y Finanzas</a:t>
            </a:r>
          </a:p>
        </xdr:txBody>
      </xdr:sp>
      <xdr:sp macro="" textlink="">
        <xdr:nvSpPr>
          <xdr:cNvPr id="7" name="Text Box 4">
            <a:extLst>
              <a:ext uri="{FF2B5EF4-FFF2-40B4-BE49-F238E27FC236}">
                <a16:creationId xmlns:a16="http://schemas.microsoft.com/office/drawing/2014/main" id="{B83158D2-E321-4276-9FAB-CD7433AAD27F}"/>
              </a:ext>
            </a:extLst>
          </xdr:cNvPr>
          <xdr:cNvSpPr txBox="1">
            <a:spLocks noChangeArrowheads="1"/>
          </xdr:cNvSpPr>
        </xdr:nvSpPr>
        <xdr:spPr bwMode="auto">
          <a:xfrm>
            <a:off x="8335512" y="10231018"/>
            <a:ext cx="4065859" cy="89576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APROBADO POR:</a:t>
            </a:r>
          </a:p>
          <a:p>
            <a:pPr algn="ctr" rtl="0">
              <a:lnSpc>
                <a:spcPts val="700"/>
              </a:lnSpc>
              <a:defRPr sz="1000"/>
            </a:pPr>
            <a:endParaRPr lang="es-MX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lnSpc>
                <a:spcPts val="700"/>
              </a:lnSpc>
              <a:defRPr sz="1000"/>
            </a:pPr>
            <a:endParaRPr lang="es-MX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MX" sz="8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lnSpc>
                <a:spcPts val="700"/>
              </a:lnSpc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_____________________________________________</a:t>
            </a:r>
            <a:endParaRPr lang="es-MX" sz="8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marL="0" indent="0"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ea typeface="+mn-ea"/>
                <a:cs typeface="Arial"/>
              </a:rPr>
              <a:t>Mtro. Francisco Javier Elisea de la Cruz</a:t>
            </a:r>
          </a:p>
          <a:p>
            <a:pPr marL="0" indent="0"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ea typeface="+mn-ea"/>
                <a:cs typeface="Arial"/>
              </a:rPr>
              <a:t>Rector</a:t>
            </a:r>
          </a:p>
          <a:p>
            <a:pPr algn="ctr" rtl="0">
              <a:lnSpc>
                <a:spcPts val="700"/>
              </a:lnSpc>
              <a:defRPr sz="1000"/>
            </a:pPr>
            <a:endParaRPr lang="es-MX" sz="8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1"/>
  <sheetViews>
    <sheetView tabSelected="1" view="pageBreakPreview" zoomScaleNormal="100" zoomScaleSheetLayoutView="100" zoomScalePageLayoutView="80" workbookViewId="0">
      <selection activeCell="K6" sqref="K6:V6"/>
    </sheetView>
  </sheetViews>
  <sheetFormatPr baseColWidth="10" defaultRowHeight="15"/>
  <cols>
    <col min="1" max="1" width="8" customWidth="1"/>
    <col min="2" max="2" width="20" customWidth="1"/>
    <col min="3" max="3" width="29.42578125" customWidth="1"/>
    <col min="4" max="4" width="9.42578125" customWidth="1"/>
    <col min="5" max="5" width="23.85546875" customWidth="1"/>
    <col min="6" max="6" width="27" customWidth="1"/>
    <col min="7" max="7" width="13.5703125" customWidth="1"/>
    <col min="8" max="8" width="11.140625" customWidth="1"/>
    <col min="9" max="9" width="12.140625" customWidth="1"/>
    <col min="10" max="10" width="12.5703125" customWidth="1"/>
    <col min="11" max="13" width="3" style="9" customWidth="1"/>
    <col min="14" max="16" width="2.85546875" style="9" customWidth="1"/>
    <col min="17" max="19" width="2.5703125" style="9" customWidth="1"/>
    <col min="20" max="21" width="3" style="9" customWidth="1"/>
    <col min="22" max="22" width="2" style="9" customWidth="1"/>
    <col min="23" max="23" width="9.7109375" style="7" customWidth="1"/>
    <col min="24" max="24" width="8.42578125" style="1" customWidth="1"/>
    <col min="25" max="25" width="26.5703125" style="10" customWidth="1"/>
    <col min="26" max="26" width="15.85546875" style="10" customWidth="1"/>
    <col min="27" max="27" width="15.5703125" style="10" customWidth="1"/>
    <col min="28" max="28" width="15.42578125" style="10" customWidth="1"/>
    <col min="29" max="29" width="15.5703125" customWidth="1"/>
    <col min="30" max="30" width="12.5703125" bestFit="1" customWidth="1"/>
  </cols>
  <sheetData>
    <row r="1" spans="1:28">
      <c r="A1" s="126" t="s">
        <v>11</v>
      </c>
      <c r="B1" s="126"/>
      <c r="C1" s="126"/>
      <c r="D1" s="147" t="s">
        <v>96</v>
      </c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</row>
    <row r="2" spans="1:28">
      <c r="A2" s="126" t="s">
        <v>12</v>
      </c>
      <c r="B2" s="126"/>
      <c r="C2" s="126"/>
      <c r="D2" s="44" t="s">
        <v>19</v>
      </c>
      <c r="E2" s="44"/>
      <c r="F2" s="44"/>
      <c r="G2" s="44"/>
      <c r="H2" s="44"/>
      <c r="I2" s="44"/>
      <c r="J2" s="44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4"/>
    </row>
    <row r="3" spans="1:28">
      <c r="A3" s="126" t="s">
        <v>16</v>
      </c>
      <c r="B3" s="126"/>
      <c r="C3" s="126"/>
      <c r="D3" s="147" t="s">
        <v>18</v>
      </c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</row>
    <row r="4" spans="1:28">
      <c r="A4" s="4"/>
      <c r="B4" s="4"/>
      <c r="C4" s="3"/>
      <c r="D4" s="3"/>
      <c r="E4" s="3"/>
      <c r="F4" s="3"/>
      <c r="G4" s="3"/>
      <c r="H4" s="3"/>
      <c r="I4" s="3"/>
      <c r="J4" s="3"/>
      <c r="K4" s="6"/>
      <c r="L4" s="6"/>
      <c r="M4" s="5"/>
      <c r="N4" s="5"/>
      <c r="O4" s="5"/>
      <c r="P4" s="5"/>
      <c r="Q4" s="6"/>
      <c r="R4" s="6"/>
      <c r="S4" s="6"/>
      <c r="T4" s="6"/>
      <c r="U4" s="6"/>
      <c r="V4" s="6"/>
      <c r="W4" s="6"/>
      <c r="X4" s="3"/>
    </row>
    <row r="5" spans="1:28" ht="13.5" customHeight="1">
      <c r="J5" s="150" t="s">
        <v>17</v>
      </c>
      <c r="K5" s="150"/>
      <c r="L5" s="150"/>
      <c r="M5" s="150"/>
      <c r="N5" s="150"/>
      <c r="O5" s="150"/>
      <c r="P5" s="150"/>
      <c r="Q5" s="35" t="s">
        <v>165</v>
      </c>
    </row>
    <row r="6" spans="1:28" ht="15" customHeight="1">
      <c r="A6" s="131" t="s">
        <v>0</v>
      </c>
      <c r="B6" s="94" t="s">
        <v>1</v>
      </c>
      <c r="C6" s="94" t="s">
        <v>2</v>
      </c>
      <c r="D6" s="96" t="s">
        <v>3</v>
      </c>
      <c r="E6" s="96"/>
      <c r="F6" s="96"/>
      <c r="G6" s="90" t="s">
        <v>98</v>
      </c>
      <c r="H6" s="90" t="s">
        <v>99</v>
      </c>
      <c r="I6" s="90" t="s">
        <v>100</v>
      </c>
      <c r="J6" s="90" t="s">
        <v>13</v>
      </c>
      <c r="K6" s="146" t="s">
        <v>95</v>
      </c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42" t="s">
        <v>6</v>
      </c>
      <c r="X6" s="127" t="s">
        <v>8</v>
      </c>
    </row>
    <row r="7" spans="1:28" ht="20.25" customHeight="1">
      <c r="A7" s="132"/>
      <c r="B7" s="95"/>
      <c r="C7" s="95"/>
      <c r="D7" s="40" t="s">
        <v>4</v>
      </c>
      <c r="E7" s="43" t="s">
        <v>5</v>
      </c>
      <c r="F7" s="43" t="s">
        <v>105</v>
      </c>
      <c r="G7" s="91"/>
      <c r="H7" s="91"/>
      <c r="I7" s="91"/>
      <c r="J7" s="91"/>
      <c r="K7" s="115">
        <v>1</v>
      </c>
      <c r="L7" s="116"/>
      <c r="M7" s="117"/>
      <c r="N7" s="151">
        <v>2</v>
      </c>
      <c r="O7" s="152"/>
      <c r="P7" s="153"/>
      <c r="Q7" s="115">
        <v>3</v>
      </c>
      <c r="R7" s="116"/>
      <c r="S7" s="117"/>
      <c r="T7" s="115">
        <v>4</v>
      </c>
      <c r="U7" s="116"/>
      <c r="V7" s="117"/>
      <c r="W7" s="41" t="s">
        <v>7</v>
      </c>
      <c r="X7" s="128"/>
    </row>
    <row r="8" spans="1:28" s="13" customFormat="1" ht="79.5" customHeight="1">
      <c r="A8" s="77">
        <v>1</v>
      </c>
      <c r="B8" s="93" t="s">
        <v>102</v>
      </c>
      <c r="C8" s="92" t="s">
        <v>101</v>
      </c>
      <c r="D8" s="65" t="s">
        <v>103</v>
      </c>
      <c r="E8" s="65" t="s">
        <v>150</v>
      </c>
      <c r="F8" s="65" t="s">
        <v>104</v>
      </c>
      <c r="G8" s="65" t="s">
        <v>7</v>
      </c>
      <c r="H8" s="65" t="s">
        <v>106</v>
      </c>
      <c r="I8" s="65" t="s">
        <v>158</v>
      </c>
      <c r="J8" s="50" t="s">
        <v>14</v>
      </c>
      <c r="K8" s="69">
        <v>0</v>
      </c>
      <c r="L8" s="69"/>
      <c r="M8" s="69"/>
      <c r="N8" s="69">
        <v>409</v>
      </c>
      <c r="O8" s="69"/>
      <c r="P8" s="69"/>
      <c r="Q8" s="118">
        <v>305</v>
      </c>
      <c r="R8" s="118"/>
      <c r="S8" s="118"/>
      <c r="T8" s="70">
        <v>0</v>
      </c>
      <c r="U8" s="71"/>
      <c r="V8" s="72"/>
      <c r="W8" s="46">
        <f>SUM(K8:V8)</f>
        <v>714</v>
      </c>
      <c r="X8" s="58">
        <f t="shared" ref="X8" si="0">W9/W8*100</f>
        <v>121.14845938375349</v>
      </c>
      <c r="Y8" s="25"/>
      <c r="Z8" s="10"/>
      <c r="AA8" s="10"/>
      <c r="AB8" s="10"/>
    </row>
    <row r="9" spans="1:28" s="13" customFormat="1" ht="24" customHeight="1">
      <c r="A9" s="77"/>
      <c r="B9" s="93"/>
      <c r="C9" s="92"/>
      <c r="D9" s="65"/>
      <c r="E9" s="65"/>
      <c r="F9" s="65"/>
      <c r="G9" s="65"/>
      <c r="H9" s="65"/>
      <c r="I9" s="65"/>
      <c r="J9" s="50" t="s">
        <v>15</v>
      </c>
      <c r="K9" s="69">
        <v>0</v>
      </c>
      <c r="L9" s="69"/>
      <c r="M9" s="69"/>
      <c r="N9" s="69">
        <v>370</v>
      </c>
      <c r="O9" s="69"/>
      <c r="P9" s="69"/>
      <c r="Q9" s="70">
        <v>495</v>
      </c>
      <c r="R9" s="71"/>
      <c r="S9" s="72"/>
      <c r="T9" s="70">
        <v>0</v>
      </c>
      <c r="U9" s="71"/>
      <c r="V9" s="72"/>
      <c r="W9" s="46">
        <f t="shared" ref="W9:W15" si="1">SUM(K9:V9)</f>
        <v>865</v>
      </c>
      <c r="X9" s="59"/>
      <c r="Y9" s="36"/>
      <c r="Z9" s="10"/>
      <c r="AA9" s="10"/>
      <c r="AB9" s="10"/>
    </row>
    <row r="10" spans="1:28" s="13" customFormat="1" ht="60" customHeight="1">
      <c r="A10" s="60">
        <v>2</v>
      </c>
      <c r="B10" s="62" t="s">
        <v>102</v>
      </c>
      <c r="C10" s="62" t="s">
        <v>107</v>
      </c>
      <c r="D10" s="65" t="s">
        <v>108</v>
      </c>
      <c r="E10" s="65" t="s">
        <v>109</v>
      </c>
      <c r="F10" s="65" t="s">
        <v>110</v>
      </c>
      <c r="G10" s="65" t="s">
        <v>7</v>
      </c>
      <c r="H10" s="65" t="s">
        <v>106</v>
      </c>
      <c r="I10" s="65" t="s">
        <v>158</v>
      </c>
      <c r="J10" s="50" t="s">
        <v>14</v>
      </c>
      <c r="K10" s="69">
        <v>0</v>
      </c>
      <c r="L10" s="69"/>
      <c r="M10" s="69"/>
      <c r="N10" s="69">
        <v>53</v>
      </c>
      <c r="O10" s="69"/>
      <c r="P10" s="69"/>
      <c r="Q10" s="69">
        <v>34</v>
      </c>
      <c r="R10" s="69"/>
      <c r="S10" s="69"/>
      <c r="T10" s="66">
        <v>73</v>
      </c>
      <c r="U10" s="67"/>
      <c r="V10" s="68"/>
      <c r="W10" s="46">
        <f t="shared" si="1"/>
        <v>160</v>
      </c>
      <c r="X10" s="58">
        <f>W10/W11*100</f>
        <v>105.96026490066225</v>
      </c>
      <c r="Y10" s="37"/>
      <c r="Z10" s="10"/>
      <c r="AA10" s="10"/>
      <c r="AB10" s="10"/>
    </row>
    <row r="11" spans="1:28" s="13" customFormat="1" ht="27" customHeight="1">
      <c r="A11" s="61"/>
      <c r="B11" s="63"/>
      <c r="C11" s="64"/>
      <c r="D11" s="65"/>
      <c r="E11" s="65"/>
      <c r="F11" s="65"/>
      <c r="G11" s="65"/>
      <c r="H11" s="65"/>
      <c r="I11" s="65"/>
      <c r="J11" s="50" t="s">
        <v>15</v>
      </c>
      <c r="K11" s="83">
        <v>0</v>
      </c>
      <c r="L11" s="83"/>
      <c r="M11" s="83"/>
      <c r="N11" s="83">
        <v>55</v>
      </c>
      <c r="O11" s="83"/>
      <c r="P11" s="83"/>
      <c r="Q11" s="83">
        <v>31</v>
      </c>
      <c r="R11" s="83"/>
      <c r="S11" s="83"/>
      <c r="T11" s="83">
        <v>65</v>
      </c>
      <c r="U11" s="83"/>
      <c r="V11" s="83"/>
      <c r="W11" s="46">
        <f t="shared" si="1"/>
        <v>151</v>
      </c>
      <c r="X11" s="59"/>
      <c r="Y11" s="21"/>
      <c r="Z11" s="10"/>
      <c r="AA11" s="10"/>
      <c r="AB11" s="10"/>
    </row>
    <row r="12" spans="1:28" s="13" customFormat="1" ht="59.25" customHeight="1">
      <c r="A12" s="60">
        <v>3</v>
      </c>
      <c r="B12" s="63"/>
      <c r="C12" s="62" t="s">
        <v>111</v>
      </c>
      <c r="D12" s="65" t="s">
        <v>112</v>
      </c>
      <c r="E12" s="65" t="s">
        <v>113</v>
      </c>
      <c r="F12" s="65" t="s">
        <v>114</v>
      </c>
      <c r="G12" s="65" t="s">
        <v>7</v>
      </c>
      <c r="H12" s="65" t="s">
        <v>106</v>
      </c>
      <c r="I12" s="65" t="s">
        <v>158</v>
      </c>
      <c r="J12" s="50" t="s">
        <v>14</v>
      </c>
      <c r="K12" s="69">
        <v>0</v>
      </c>
      <c r="L12" s="69"/>
      <c r="M12" s="69"/>
      <c r="N12" s="69">
        <v>76</v>
      </c>
      <c r="O12" s="69"/>
      <c r="P12" s="69"/>
      <c r="Q12" s="69">
        <v>3</v>
      </c>
      <c r="R12" s="69"/>
      <c r="S12" s="69"/>
      <c r="T12" s="66">
        <v>11</v>
      </c>
      <c r="U12" s="67"/>
      <c r="V12" s="68"/>
      <c r="W12" s="47">
        <f t="shared" si="1"/>
        <v>90</v>
      </c>
      <c r="X12" s="58">
        <f>W12/W13*100</f>
        <v>375</v>
      </c>
      <c r="Y12" s="10"/>
      <c r="Z12" s="10"/>
      <c r="AA12" s="10"/>
      <c r="AB12" s="10"/>
    </row>
    <row r="13" spans="1:28" s="13" customFormat="1" ht="28.5" customHeight="1">
      <c r="A13" s="61"/>
      <c r="B13" s="64"/>
      <c r="C13" s="64"/>
      <c r="D13" s="65"/>
      <c r="E13" s="65"/>
      <c r="F13" s="65"/>
      <c r="G13" s="65"/>
      <c r="H13" s="65"/>
      <c r="I13" s="65"/>
      <c r="J13" s="50" t="s">
        <v>15</v>
      </c>
      <c r="K13" s="69">
        <v>0</v>
      </c>
      <c r="L13" s="69"/>
      <c r="M13" s="69"/>
      <c r="N13" s="69">
        <v>15</v>
      </c>
      <c r="O13" s="69"/>
      <c r="P13" s="69"/>
      <c r="Q13" s="69">
        <v>3</v>
      </c>
      <c r="R13" s="69"/>
      <c r="S13" s="69"/>
      <c r="T13" s="69">
        <v>6</v>
      </c>
      <c r="U13" s="69"/>
      <c r="V13" s="69"/>
      <c r="W13" s="46">
        <f t="shared" si="1"/>
        <v>24</v>
      </c>
      <c r="X13" s="59"/>
      <c r="Y13" s="10"/>
      <c r="Z13" s="10"/>
      <c r="AA13" s="10"/>
      <c r="AB13" s="10"/>
    </row>
    <row r="14" spans="1:28" s="13" customFormat="1" ht="45.75" customHeight="1">
      <c r="A14" s="77">
        <v>4</v>
      </c>
      <c r="B14" s="62" t="s">
        <v>37</v>
      </c>
      <c r="C14" s="62" t="s">
        <v>143</v>
      </c>
      <c r="D14" s="65" t="s">
        <v>115</v>
      </c>
      <c r="E14" s="65" t="s">
        <v>144</v>
      </c>
      <c r="F14" s="65" t="s">
        <v>145</v>
      </c>
      <c r="G14" s="65" t="s">
        <v>7</v>
      </c>
      <c r="H14" s="65" t="s">
        <v>106</v>
      </c>
      <c r="I14" s="65" t="s">
        <v>158</v>
      </c>
      <c r="J14" s="50" t="s">
        <v>14</v>
      </c>
      <c r="K14" s="69">
        <v>0</v>
      </c>
      <c r="L14" s="69"/>
      <c r="M14" s="69"/>
      <c r="N14" s="69">
        <v>0</v>
      </c>
      <c r="O14" s="69"/>
      <c r="P14" s="69"/>
      <c r="Q14" s="69">
        <v>0</v>
      </c>
      <c r="R14" s="69"/>
      <c r="S14" s="69"/>
      <c r="T14" s="103">
        <v>1</v>
      </c>
      <c r="U14" s="104"/>
      <c r="V14" s="105"/>
      <c r="W14" s="48">
        <f t="shared" si="1"/>
        <v>1</v>
      </c>
      <c r="X14" s="58">
        <f t="shared" ref="X14" si="2">W15/W14*100</f>
        <v>0</v>
      </c>
      <c r="Y14" s="10"/>
      <c r="Z14" s="10"/>
      <c r="AA14" s="10"/>
      <c r="AB14" s="10"/>
    </row>
    <row r="15" spans="1:28" s="13" customFormat="1" ht="75" customHeight="1">
      <c r="A15" s="77"/>
      <c r="B15" s="64"/>
      <c r="C15" s="64"/>
      <c r="D15" s="65"/>
      <c r="E15" s="65"/>
      <c r="F15" s="65"/>
      <c r="G15" s="65"/>
      <c r="H15" s="65"/>
      <c r="I15" s="65"/>
      <c r="J15" s="50" t="s">
        <v>15</v>
      </c>
      <c r="K15" s="69">
        <v>0</v>
      </c>
      <c r="L15" s="69"/>
      <c r="M15" s="69"/>
      <c r="N15" s="69">
        <v>0</v>
      </c>
      <c r="O15" s="69"/>
      <c r="P15" s="69"/>
      <c r="Q15" s="69">
        <v>0</v>
      </c>
      <c r="R15" s="69"/>
      <c r="S15" s="69"/>
      <c r="T15" s="70">
        <v>0</v>
      </c>
      <c r="U15" s="71"/>
      <c r="V15" s="72"/>
      <c r="W15" s="49">
        <f t="shared" si="1"/>
        <v>0</v>
      </c>
      <c r="X15" s="59"/>
      <c r="Y15" s="10"/>
      <c r="Z15" s="10"/>
      <c r="AA15" s="10"/>
      <c r="AB15" s="10"/>
    </row>
    <row r="16" spans="1:28" s="13" customFormat="1" ht="28.5" customHeight="1">
      <c r="A16" s="77">
        <v>5</v>
      </c>
      <c r="B16" s="69" t="s">
        <v>116</v>
      </c>
      <c r="C16" s="87" t="s">
        <v>117</v>
      </c>
      <c r="D16" s="89" t="s">
        <v>118</v>
      </c>
      <c r="E16" s="65" t="s">
        <v>119</v>
      </c>
      <c r="F16" s="65" t="s">
        <v>120</v>
      </c>
      <c r="G16" s="65" t="s">
        <v>121</v>
      </c>
      <c r="H16" s="65" t="s">
        <v>106</v>
      </c>
      <c r="I16" s="65" t="s">
        <v>158</v>
      </c>
      <c r="J16" s="50" t="s">
        <v>14</v>
      </c>
      <c r="K16" s="69">
        <v>6</v>
      </c>
      <c r="L16" s="69"/>
      <c r="M16" s="69"/>
      <c r="N16" s="69">
        <v>8</v>
      </c>
      <c r="O16" s="69"/>
      <c r="P16" s="69"/>
      <c r="Q16" s="69">
        <v>9</v>
      </c>
      <c r="R16" s="69"/>
      <c r="S16" s="69"/>
      <c r="T16" s="70">
        <v>8</v>
      </c>
      <c r="U16" s="71"/>
      <c r="V16" s="72"/>
      <c r="W16" s="49">
        <f>SUM(K16:V16)</f>
        <v>31</v>
      </c>
      <c r="X16" s="78">
        <f>W17/W16*100</f>
        <v>96.774193548387103</v>
      </c>
      <c r="Y16" s="10"/>
      <c r="Z16" s="10"/>
      <c r="AA16" s="10"/>
      <c r="AB16" s="10"/>
    </row>
    <row r="17" spans="1:29" s="13" customFormat="1" ht="28.5" customHeight="1">
      <c r="A17" s="77"/>
      <c r="B17" s="69"/>
      <c r="C17" s="88"/>
      <c r="D17" s="89"/>
      <c r="E17" s="65"/>
      <c r="F17" s="65"/>
      <c r="G17" s="65"/>
      <c r="H17" s="65"/>
      <c r="I17" s="65"/>
      <c r="J17" s="50" t="s">
        <v>15</v>
      </c>
      <c r="K17" s="69">
        <v>6</v>
      </c>
      <c r="L17" s="69"/>
      <c r="M17" s="69"/>
      <c r="N17" s="69">
        <v>8</v>
      </c>
      <c r="O17" s="69"/>
      <c r="P17" s="69"/>
      <c r="Q17" s="69">
        <v>8</v>
      </c>
      <c r="R17" s="69"/>
      <c r="S17" s="69"/>
      <c r="T17" s="70">
        <v>8</v>
      </c>
      <c r="U17" s="71"/>
      <c r="V17" s="72"/>
      <c r="W17" s="49">
        <f t="shared" ref="W17:W26" si="3">SUM(K17:V17)</f>
        <v>30</v>
      </c>
      <c r="X17" s="79"/>
      <c r="Y17" s="10"/>
      <c r="Z17" s="10"/>
      <c r="AA17" s="10"/>
      <c r="AB17" s="10"/>
    </row>
    <row r="18" spans="1:29" s="13" customFormat="1" ht="28.5" customHeight="1">
      <c r="A18" s="77">
        <v>6</v>
      </c>
      <c r="B18" s="62" t="s">
        <v>42</v>
      </c>
      <c r="C18" s="65" t="s">
        <v>126</v>
      </c>
      <c r="D18" s="89" t="s">
        <v>122</v>
      </c>
      <c r="E18" s="65" t="s">
        <v>127</v>
      </c>
      <c r="F18" s="65" t="s">
        <v>128</v>
      </c>
      <c r="G18" s="65" t="s">
        <v>121</v>
      </c>
      <c r="H18" s="65" t="s">
        <v>106</v>
      </c>
      <c r="I18" s="65" t="s">
        <v>158</v>
      </c>
      <c r="J18" s="50" t="s">
        <v>14</v>
      </c>
      <c r="K18" s="73">
        <v>604</v>
      </c>
      <c r="L18" s="73"/>
      <c r="M18" s="73"/>
      <c r="N18" s="73">
        <v>571</v>
      </c>
      <c r="O18" s="73"/>
      <c r="P18" s="73"/>
      <c r="Q18" s="73">
        <v>702</v>
      </c>
      <c r="R18" s="73"/>
      <c r="S18" s="73"/>
      <c r="T18" s="74">
        <v>0</v>
      </c>
      <c r="U18" s="75"/>
      <c r="V18" s="76"/>
      <c r="W18" s="51">
        <f>SUM(K18:V18)</f>
        <v>1877</v>
      </c>
      <c r="X18" s="58">
        <f t="shared" ref="X18" si="4">W19/W18*100</f>
        <v>124.93340436867342</v>
      </c>
      <c r="Y18" s="10"/>
      <c r="Z18" s="10"/>
      <c r="AA18" s="10"/>
      <c r="AB18" s="10"/>
    </row>
    <row r="19" spans="1:29" s="13" customFormat="1" ht="28.5" customHeight="1">
      <c r="A19" s="77"/>
      <c r="B19" s="64"/>
      <c r="C19" s="65"/>
      <c r="D19" s="89"/>
      <c r="E19" s="65"/>
      <c r="F19" s="65"/>
      <c r="G19" s="65"/>
      <c r="H19" s="65"/>
      <c r="I19" s="65"/>
      <c r="J19" s="50" t="s">
        <v>15</v>
      </c>
      <c r="K19" s="69">
        <v>902</v>
      </c>
      <c r="L19" s="69"/>
      <c r="M19" s="69"/>
      <c r="N19" s="69">
        <v>696</v>
      </c>
      <c r="O19" s="69"/>
      <c r="P19" s="69"/>
      <c r="Q19" s="69">
        <v>747</v>
      </c>
      <c r="R19" s="69"/>
      <c r="S19" s="69"/>
      <c r="T19" s="70">
        <v>0</v>
      </c>
      <c r="U19" s="71"/>
      <c r="V19" s="72"/>
      <c r="W19" s="49">
        <f>SUM(K19:V19)</f>
        <v>2345</v>
      </c>
      <c r="X19" s="59"/>
      <c r="Y19" s="10"/>
      <c r="Z19" s="10"/>
      <c r="AA19" s="10"/>
      <c r="AB19" s="10"/>
    </row>
    <row r="20" spans="1:29" s="13" customFormat="1" ht="33.75" customHeight="1">
      <c r="A20" s="77">
        <v>7</v>
      </c>
      <c r="B20" s="62" t="s">
        <v>43</v>
      </c>
      <c r="C20" s="65" t="s">
        <v>146</v>
      </c>
      <c r="D20" s="89" t="s">
        <v>123</v>
      </c>
      <c r="E20" s="65" t="s">
        <v>147</v>
      </c>
      <c r="F20" s="65" t="s">
        <v>148</v>
      </c>
      <c r="G20" s="65" t="s">
        <v>121</v>
      </c>
      <c r="H20" s="65" t="s">
        <v>106</v>
      </c>
      <c r="I20" s="65" t="s">
        <v>158</v>
      </c>
      <c r="J20" s="50" t="s">
        <v>14</v>
      </c>
      <c r="K20" s="69">
        <v>2</v>
      </c>
      <c r="L20" s="69"/>
      <c r="M20" s="69"/>
      <c r="N20" s="69">
        <v>2</v>
      </c>
      <c r="O20" s="69"/>
      <c r="P20" s="69"/>
      <c r="Q20" s="69">
        <v>2</v>
      </c>
      <c r="R20" s="69"/>
      <c r="S20" s="69"/>
      <c r="T20" s="70">
        <v>2</v>
      </c>
      <c r="U20" s="71"/>
      <c r="V20" s="72"/>
      <c r="W20" s="49">
        <f t="shared" si="3"/>
        <v>8</v>
      </c>
      <c r="X20" s="80">
        <f t="shared" ref="X20" si="5">W21/W20*100</f>
        <v>87.5</v>
      </c>
      <c r="Y20" s="10"/>
      <c r="Z20" s="10"/>
      <c r="AA20" s="10"/>
      <c r="AB20" s="10"/>
    </row>
    <row r="21" spans="1:29" s="13" customFormat="1" ht="39" customHeight="1">
      <c r="A21" s="77"/>
      <c r="B21" s="64"/>
      <c r="C21" s="65"/>
      <c r="D21" s="89"/>
      <c r="E21" s="65"/>
      <c r="F21" s="65"/>
      <c r="G21" s="65"/>
      <c r="H21" s="65"/>
      <c r="I21" s="65"/>
      <c r="J21" s="50" t="s">
        <v>15</v>
      </c>
      <c r="K21" s="69">
        <v>2</v>
      </c>
      <c r="L21" s="69"/>
      <c r="M21" s="69"/>
      <c r="N21" s="69">
        <v>1</v>
      </c>
      <c r="O21" s="69"/>
      <c r="P21" s="69"/>
      <c r="Q21" s="69">
        <v>2</v>
      </c>
      <c r="R21" s="69"/>
      <c r="S21" s="69"/>
      <c r="T21" s="70">
        <v>2</v>
      </c>
      <c r="U21" s="71"/>
      <c r="V21" s="72"/>
      <c r="W21" s="49">
        <f t="shared" si="3"/>
        <v>7</v>
      </c>
      <c r="X21" s="81"/>
      <c r="Y21" s="10"/>
      <c r="Z21" s="10"/>
      <c r="AA21" s="10"/>
      <c r="AB21" s="10"/>
    </row>
    <row r="22" spans="1:29" s="13" customFormat="1" ht="33" customHeight="1">
      <c r="A22" s="77">
        <v>8</v>
      </c>
      <c r="B22" s="62" t="s">
        <v>130</v>
      </c>
      <c r="C22" s="65" t="s">
        <v>129</v>
      </c>
      <c r="D22" s="89" t="s">
        <v>124</v>
      </c>
      <c r="E22" s="65" t="s">
        <v>131</v>
      </c>
      <c r="F22" s="65" t="s">
        <v>132</v>
      </c>
      <c r="G22" s="65" t="s">
        <v>121</v>
      </c>
      <c r="H22" s="65" t="s">
        <v>106</v>
      </c>
      <c r="I22" s="65" t="s">
        <v>158</v>
      </c>
      <c r="J22" s="50" t="s">
        <v>14</v>
      </c>
      <c r="K22" s="69">
        <v>2</v>
      </c>
      <c r="L22" s="69"/>
      <c r="M22" s="69"/>
      <c r="N22" s="69">
        <v>3</v>
      </c>
      <c r="O22" s="69"/>
      <c r="P22" s="69"/>
      <c r="Q22" s="69">
        <v>3</v>
      </c>
      <c r="R22" s="69"/>
      <c r="S22" s="69"/>
      <c r="T22" s="70">
        <v>3</v>
      </c>
      <c r="U22" s="71"/>
      <c r="V22" s="72"/>
      <c r="W22" s="49">
        <f t="shared" si="3"/>
        <v>11</v>
      </c>
      <c r="X22" s="58">
        <f>W23/W22*100</f>
        <v>100</v>
      </c>
      <c r="Y22" s="10"/>
      <c r="Z22" s="10"/>
      <c r="AA22" s="10"/>
      <c r="AB22" s="10"/>
    </row>
    <row r="23" spans="1:29" s="13" customFormat="1" ht="31.5" customHeight="1">
      <c r="A23" s="77"/>
      <c r="B23" s="64"/>
      <c r="C23" s="65"/>
      <c r="D23" s="89"/>
      <c r="E23" s="65"/>
      <c r="F23" s="65"/>
      <c r="G23" s="65"/>
      <c r="H23" s="65"/>
      <c r="I23" s="65"/>
      <c r="J23" s="50" t="s">
        <v>15</v>
      </c>
      <c r="K23" s="69">
        <v>2</v>
      </c>
      <c r="L23" s="69"/>
      <c r="M23" s="69"/>
      <c r="N23" s="69">
        <v>3</v>
      </c>
      <c r="O23" s="69"/>
      <c r="P23" s="69"/>
      <c r="Q23" s="69">
        <v>3</v>
      </c>
      <c r="R23" s="69"/>
      <c r="S23" s="69"/>
      <c r="T23" s="70">
        <v>3</v>
      </c>
      <c r="U23" s="71"/>
      <c r="V23" s="72"/>
      <c r="W23" s="49">
        <f t="shared" si="3"/>
        <v>11</v>
      </c>
      <c r="X23" s="59"/>
      <c r="Y23" s="10"/>
      <c r="Z23" s="10"/>
      <c r="AA23" s="10"/>
      <c r="AB23" s="10"/>
    </row>
    <row r="24" spans="1:29" s="13" customFormat="1" ht="55.5" customHeight="1">
      <c r="A24" s="77">
        <v>9</v>
      </c>
      <c r="B24" s="62" t="s">
        <v>133</v>
      </c>
      <c r="C24" s="65" t="s">
        <v>151</v>
      </c>
      <c r="D24" s="89" t="s">
        <v>125</v>
      </c>
      <c r="E24" s="65" t="s">
        <v>149</v>
      </c>
      <c r="F24" s="65" t="s">
        <v>160</v>
      </c>
      <c r="G24" s="65" t="s">
        <v>121</v>
      </c>
      <c r="H24" s="65" t="s">
        <v>106</v>
      </c>
      <c r="I24" s="65" t="s">
        <v>158</v>
      </c>
      <c r="J24" s="50" t="s">
        <v>14</v>
      </c>
      <c r="K24" s="69">
        <v>4</v>
      </c>
      <c r="L24" s="69"/>
      <c r="M24" s="69"/>
      <c r="N24" s="69">
        <v>4</v>
      </c>
      <c r="O24" s="69"/>
      <c r="P24" s="69"/>
      <c r="Q24" s="69">
        <v>4</v>
      </c>
      <c r="R24" s="69"/>
      <c r="S24" s="69"/>
      <c r="T24" s="70">
        <v>4</v>
      </c>
      <c r="U24" s="71"/>
      <c r="V24" s="72"/>
      <c r="W24" s="49">
        <f>SUM(K24:V24)</f>
        <v>16</v>
      </c>
      <c r="X24" s="58">
        <f t="shared" ref="X24" si="6">W25/W24*100</f>
        <v>100</v>
      </c>
      <c r="Y24" s="10"/>
      <c r="Z24" s="10"/>
      <c r="AA24" s="10"/>
      <c r="AB24" s="10"/>
    </row>
    <row r="25" spans="1:29" s="13" customFormat="1" ht="46.5" customHeight="1">
      <c r="A25" s="77"/>
      <c r="B25" s="64"/>
      <c r="C25" s="65"/>
      <c r="D25" s="89"/>
      <c r="E25" s="65"/>
      <c r="F25" s="65"/>
      <c r="G25" s="65"/>
      <c r="H25" s="65"/>
      <c r="I25" s="65"/>
      <c r="J25" s="50" t="s">
        <v>15</v>
      </c>
      <c r="K25" s="69">
        <v>4</v>
      </c>
      <c r="L25" s="69"/>
      <c r="M25" s="69"/>
      <c r="N25" s="69">
        <v>4</v>
      </c>
      <c r="O25" s="69"/>
      <c r="P25" s="69"/>
      <c r="Q25" s="69">
        <v>4</v>
      </c>
      <c r="R25" s="69"/>
      <c r="S25" s="69"/>
      <c r="T25" s="70">
        <v>4</v>
      </c>
      <c r="U25" s="71"/>
      <c r="V25" s="72"/>
      <c r="W25" s="49">
        <f t="shared" si="3"/>
        <v>16</v>
      </c>
      <c r="X25" s="59"/>
      <c r="Y25" s="10"/>
      <c r="Z25" s="10"/>
      <c r="AA25" s="10"/>
      <c r="AB25" s="10"/>
    </row>
    <row r="26" spans="1:29" s="16" customFormat="1" ht="28.5" customHeight="1">
      <c r="A26" s="77">
        <v>10</v>
      </c>
      <c r="B26" s="65" t="s">
        <v>37</v>
      </c>
      <c r="C26" s="129" t="s">
        <v>137</v>
      </c>
      <c r="D26" s="89" t="s">
        <v>74</v>
      </c>
      <c r="E26" s="65" t="s">
        <v>138</v>
      </c>
      <c r="F26" s="65" t="s">
        <v>139</v>
      </c>
      <c r="G26" s="65" t="s">
        <v>121</v>
      </c>
      <c r="H26" s="65" t="s">
        <v>106</v>
      </c>
      <c r="I26" s="65" t="s">
        <v>158</v>
      </c>
      <c r="J26" s="52" t="s">
        <v>14</v>
      </c>
      <c r="K26" s="97">
        <v>0</v>
      </c>
      <c r="L26" s="98"/>
      <c r="M26" s="99"/>
      <c r="N26" s="97">
        <v>0</v>
      </c>
      <c r="O26" s="98"/>
      <c r="P26" s="99"/>
      <c r="Q26" s="97">
        <v>0</v>
      </c>
      <c r="R26" s="98"/>
      <c r="S26" s="99"/>
      <c r="T26" s="97">
        <v>1</v>
      </c>
      <c r="U26" s="98"/>
      <c r="V26" s="99"/>
      <c r="W26" s="53">
        <f t="shared" si="3"/>
        <v>1</v>
      </c>
      <c r="X26" s="78">
        <f>W27/W26*100</f>
        <v>0</v>
      </c>
      <c r="Y26" s="26"/>
      <c r="Z26" s="20"/>
      <c r="AA26" s="20"/>
      <c r="AB26" s="20"/>
    </row>
    <row r="27" spans="1:29" s="16" customFormat="1" ht="28.5" customHeight="1">
      <c r="A27" s="77"/>
      <c r="B27" s="65"/>
      <c r="C27" s="130"/>
      <c r="D27" s="89"/>
      <c r="E27" s="65"/>
      <c r="F27" s="65"/>
      <c r="G27" s="65"/>
      <c r="H27" s="65"/>
      <c r="I27" s="65"/>
      <c r="J27" s="52" t="s">
        <v>15</v>
      </c>
      <c r="K27" s="65">
        <v>0</v>
      </c>
      <c r="L27" s="65"/>
      <c r="M27" s="65"/>
      <c r="N27" s="65">
        <v>0</v>
      </c>
      <c r="O27" s="65"/>
      <c r="P27" s="65"/>
      <c r="Q27" s="65">
        <v>0</v>
      </c>
      <c r="R27" s="65"/>
      <c r="S27" s="65"/>
      <c r="T27" s="97">
        <v>0</v>
      </c>
      <c r="U27" s="98"/>
      <c r="V27" s="99"/>
      <c r="W27" s="54">
        <f>K27+N27+Q27+T27</f>
        <v>0</v>
      </c>
      <c r="X27" s="79"/>
      <c r="Y27" s="14"/>
      <c r="Z27" s="26"/>
      <c r="AA27" s="20"/>
      <c r="AB27" s="20"/>
    </row>
    <row r="28" spans="1:29" s="16" customFormat="1" ht="34.5" customHeight="1">
      <c r="A28" s="82">
        <v>11</v>
      </c>
      <c r="B28" s="69" t="s">
        <v>102</v>
      </c>
      <c r="C28" s="138" t="s">
        <v>20</v>
      </c>
      <c r="D28" s="83" t="s">
        <v>75</v>
      </c>
      <c r="E28" s="69" t="s">
        <v>46</v>
      </c>
      <c r="F28" s="69" t="s">
        <v>47</v>
      </c>
      <c r="G28" s="69" t="s">
        <v>121</v>
      </c>
      <c r="H28" s="69" t="s">
        <v>106</v>
      </c>
      <c r="I28" s="65" t="s">
        <v>158</v>
      </c>
      <c r="J28" s="50" t="s">
        <v>14</v>
      </c>
      <c r="K28" s="100">
        <v>1669</v>
      </c>
      <c r="L28" s="101"/>
      <c r="M28" s="102"/>
      <c r="N28" s="100">
        <v>1254</v>
      </c>
      <c r="O28" s="101"/>
      <c r="P28" s="102"/>
      <c r="Q28" s="100">
        <v>1672</v>
      </c>
      <c r="R28" s="101"/>
      <c r="S28" s="102"/>
      <c r="T28" s="100">
        <v>1672</v>
      </c>
      <c r="U28" s="101"/>
      <c r="V28" s="102"/>
      <c r="W28" s="55">
        <f>K28+N28+Q28+T28</f>
        <v>6267</v>
      </c>
      <c r="X28" s="78">
        <f>W29/W28*100</f>
        <v>99.728737833093987</v>
      </c>
      <c r="Y28" s="22"/>
      <c r="Z28" s="24"/>
      <c r="AA28" s="23"/>
      <c r="AB28" s="23"/>
      <c r="AC28" s="31"/>
    </row>
    <row r="29" spans="1:29" s="16" customFormat="1" ht="34.5" customHeight="1">
      <c r="A29" s="82"/>
      <c r="B29" s="69"/>
      <c r="C29" s="138"/>
      <c r="D29" s="83"/>
      <c r="E29" s="69"/>
      <c r="F29" s="69"/>
      <c r="G29" s="69"/>
      <c r="H29" s="69"/>
      <c r="I29" s="65"/>
      <c r="J29" s="50" t="s">
        <v>15</v>
      </c>
      <c r="K29" s="69">
        <v>1669</v>
      </c>
      <c r="L29" s="69"/>
      <c r="M29" s="69"/>
      <c r="N29" s="69">
        <v>1248</v>
      </c>
      <c r="O29" s="69"/>
      <c r="P29" s="69"/>
      <c r="Q29" s="100">
        <v>1674</v>
      </c>
      <c r="R29" s="101"/>
      <c r="S29" s="102"/>
      <c r="T29" s="100">
        <v>1659</v>
      </c>
      <c r="U29" s="101"/>
      <c r="V29" s="102"/>
      <c r="W29" s="55">
        <f t="shared" ref="W29:W67" si="7">K29+N29+Q29+T29</f>
        <v>6250</v>
      </c>
      <c r="X29" s="79"/>
      <c r="Y29" s="26"/>
      <c r="Z29" s="26"/>
      <c r="AA29" s="26"/>
      <c r="AB29" s="26"/>
      <c r="AC29" s="31"/>
    </row>
    <row r="30" spans="1:29" s="16" customFormat="1" ht="30.75" customHeight="1">
      <c r="A30" s="82">
        <v>12</v>
      </c>
      <c r="B30" s="69" t="s">
        <v>153</v>
      </c>
      <c r="C30" s="138" t="s">
        <v>21</v>
      </c>
      <c r="D30" s="83" t="s">
        <v>76</v>
      </c>
      <c r="E30" s="69" t="s">
        <v>48</v>
      </c>
      <c r="F30" s="69" t="s">
        <v>49</v>
      </c>
      <c r="G30" s="69" t="s">
        <v>121</v>
      </c>
      <c r="H30" s="69" t="s">
        <v>106</v>
      </c>
      <c r="I30" s="65" t="s">
        <v>158</v>
      </c>
      <c r="J30" s="50" t="s">
        <v>14</v>
      </c>
      <c r="K30" s="100">
        <v>0</v>
      </c>
      <c r="L30" s="101"/>
      <c r="M30" s="102"/>
      <c r="N30" s="100">
        <v>101</v>
      </c>
      <c r="O30" s="101"/>
      <c r="P30" s="102"/>
      <c r="Q30" s="100">
        <v>101</v>
      </c>
      <c r="R30" s="101"/>
      <c r="S30" s="102"/>
      <c r="T30" s="100">
        <v>101</v>
      </c>
      <c r="U30" s="101"/>
      <c r="V30" s="102"/>
      <c r="W30" s="55">
        <f t="shared" si="7"/>
        <v>303</v>
      </c>
      <c r="X30" s="78">
        <f>W31/W30*100</f>
        <v>97.359735973597367</v>
      </c>
      <c r="Y30" s="26"/>
      <c r="Z30" s="26"/>
      <c r="AA30" s="26"/>
      <c r="AB30" s="26"/>
      <c r="AC30" s="15"/>
    </row>
    <row r="31" spans="1:29" s="16" customFormat="1" ht="30.75" customHeight="1">
      <c r="A31" s="82"/>
      <c r="B31" s="69"/>
      <c r="C31" s="138"/>
      <c r="D31" s="83"/>
      <c r="E31" s="69"/>
      <c r="F31" s="69"/>
      <c r="G31" s="69"/>
      <c r="H31" s="69"/>
      <c r="I31" s="65"/>
      <c r="J31" s="50" t="s">
        <v>15</v>
      </c>
      <c r="K31" s="69">
        <v>0</v>
      </c>
      <c r="L31" s="69"/>
      <c r="M31" s="69"/>
      <c r="N31" s="69">
        <v>101</v>
      </c>
      <c r="O31" s="69"/>
      <c r="P31" s="69"/>
      <c r="Q31" s="100">
        <v>97</v>
      </c>
      <c r="R31" s="101"/>
      <c r="S31" s="102"/>
      <c r="T31" s="100">
        <v>97</v>
      </c>
      <c r="U31" s="101"/>
      <c r="V31" s="102"/>
      <c r="W31" s="55">
        <f t="shared" si="7"/>
        <v>295</v>
      </c>
      <c r="X31" s="79"/>
      <c r="Y31" s="32"/>
      <c r="Z31" s="20"/>
      <c r="AA31" s="20"/>
      <c r="AB31" s="20"/>
    </row>
    <row r="32" spans="1:29" s="16" customFormat="1" ht="28.5" customHeight="1">
      <c r="A32" s="82">
        <v>13</v>
      </c>
      <c r="B32" s="69" t="s">
        <v>153</v>
      </c>
      <c r="C32" s="138" t="s">
        <v>97</v>
      </c>
      <c r="D32" s="83" t="s">
        <v>77</v>
      </c>
      <c r="E32" s="69" t="s">
        <v>50</v>
      </c>
      <c r="F32" s="69" t="s">
        <v>134</v>
      </c>
      <c r="G32" s="69" t="s">
        <v>121</v>
      </c>
      <c r="H32" s="69" t="s">
        <v>106</v>
      </c>
      <c r="I32" s="65" t="s">
        <v>158</v>
      </c>
      <c r="J32" s="50" t="s">
        <v>14</v>
      </c>
      <c r="K32" s="100">
        <v>0</v>
      </c>
      <c r="L32" s="101"/>
      <c r="M32" s="102"/>
      <c r="N32" s="100">
        <v>117</v>
      </c>
      <c r="O32" s="101"/>
      <c r="P32" s="102"/>
      <c r="Q32" s="100">
        <v>117</v>
      </c>
      <c r="R32" s="101"/>
      <c r="S32" s="102"/>
      <c r="T32" s="100">
        <v>117</v>
      </c>
      <c r="U32" s="101"/>
      <c r="V32" s="102"/>
      <c r="W32" s="55">
        <f t="shared" si="7"/>
        <v>351</v>
      </c>
      <c r="X32" s="78">
        <f>W33/W32*100</f>
        <v>100.56980056980056</v>
      </c>
      <c r="Y32" s="39"/>
      <c r="Z32" s="39"/>
      <c r="AA32" s="39"/>
      <c r="AB32" s="39"/>
    </row>
    <row r="33" spans="1:30" s="16" customFormat="1" ht="32.25" customHeight="1">
      <c r="A33" s="82"/>
      <c r="B33" s="69"/>
      <c r="C33" s="138"/>
      <c r="D33" s="83"/>
      <c r="E33" s="69"/>
      <c r="F33" s="69"/>
      <c r="G33" s="69"/>
      <c r="H33" s="69"/>
      <c r="I33" s="65"/>
      <c r="J33" s="50" t="s">
        <v>15</v>
      </c>
      <c r="K33" s="69">
        <v>0</v>
      </c>
      <c r="L33" s="69"/>
      <c r="M33" s="69"/>
      <c r="N33" s="69">
        <v>117</v>
      </c>
      <c r="O33" s="69"/>
      <c r="P33" s="69"/>
      <c r="Q33" s="106">
        <v>119</v>
      </c>
      <c r="R33" s="107"/>
      <c r="S33" s="108"/>
      <c r="T33" s="106">
        <v>117</v>
      </c>
      <c r="U33" s="107"/>
      <c r="V33" s="108"/>
      <c r="W33" s="55">
        <f t="shared" si="7"/>
        <v>353</v>
      </c>
      <c r="X33" s="79"/>
      <c r="Y33" s="20"/>
      <c r="Z33" s="20"/>
      <c r="AA33" s="20"/>
      <c r="AB33" s="20"/>
    </row>
    <row r="34" spans="1:30" s="16" customFormat="1" ht="25.5" customHeight="1">
      <c r="A34" s="82">
        <v>14</v>
      </c>
      <c r="B34" s="84" t="s">
        <v>38</v>
      </c>
      <c r="C34" s="138" t="s">
        <v>22</v>
      </c>
      <c r="D34" s="83" t="s">
        <v>78</v>
      </c>
      <c r="E34" s="69" t="s">
        <v>51</v>
      </c>
      <c r="F34" s="69" t="s">
        <v>52</v>
      </c>
      <c r="G34" s="69" t="s">
        <v>121</v>
      </c>
      <c r="H34" s="69" t="s">
        <v>106</v>
      </c>
      <c r="I34" s="65" t="s">
        <v>158</v>
      </c>
      <c r="J34" s="50" t="s">
        <v>14</v>
      </c>
      <c r="K34" s="109">
        <v>353</v>
      </c>
      <c r="L34" s="110"/>
      <c r="M34" s="111"/>
      <c r="N34" s="109">
        <v>449</v>
      </c>
      <c r="O34" s="110"/>
      <c r="P34" s="111"/>
      <c r="Q34" s="109">
        <v>10</v>
      </c>
      <c r="R34" s="110"/>
      <c r="S34" s="111"/>
      <c r="T34" s="120">
        <v>15</v>
      </c>
      <c r="U34" s="121"/>
      <c r="V34" s="122"/>
      <c r="W34" s="55">
        <f t="shared" si="7"/>
        <v>827</v>
      </c>
      <c r="X34" s="78">
        <f>W35/W34*100</f>
        <v>98.186215235792019</v>
      </c>
      <c r="Y34" s="26"/>
      <c r="Z34" s="20"/>
      <c r="AA34" s="20"/>
      <c r="AB34" s="20"/>
      <c r="AC34" s="15"/>
    </row>
    <row r="35" spans="1:30" s="16" customFormat="1" ht="25.5" customHeight="1">
      <c r="A35" s="82"/>
      <c r="B35" s="86"/>
      <c r="C35" s="138"/>
      <c r="D35" s="83"/>
      <c r="E35" s="69"/>
      <c r="F35" s="69"/>
      <c r="G35" s="69"/>
      <c r="H35" s="69"/>
      <c r="I35" s="65"/>
      <c r="J35" s="50" t="s">
        <v>15</v>
      </c>
      <c r="K35" s="69">
        <v>327</v>
      </c>
      <c r="L35" s="69"/>
      <c r="M35" s="69"/>
      <c r="N35" s="69">
        <v>440</v>
      </c>
      <c r="O35" s="69"/>
      <c r="P35" s="69"/>
      <c r="Q35" s="123">
        <v>8</v>
      </c>
      <c r="R35" s="124"/>
      <c r="S35" s="125"/>
      <c r="T35" s="106">
        <v>37</v>
      </c>
      <c r="U35" s="107"/>
      <c r="V35" s="108"/>
      <c r="W35" s="55">
        <f t="shared" si="7"/>
        <v>812</v>
      </c>
      <c r="X35" s="79"/>
      <c r="Y35" s="29"/>
      <c r="Z35" s="29"/>
      <c r="AA35" s="29"/>
      <c r="AB35" s="29"/>
      <c r="AC35" s="15"/>
    </row>
    <row r="36" spans="1:30" s="16" customFormat="1" ht="39" customHeight="1">
      <c r="A36" s="82">
        <v>15</v>
      </c>
      <c r="B36" s="84" t="s">
        <v>36</v>
      </c>
      <c r="C36" s="138" t="s">
        <v>23</v>
      </c>
      <c r="D36" s="83" t="s">
        <v>79</v>
      </c>
      <c r="E36" s="69" t="s">
        <v>53</v>
      </c>
      <c r="F36" s="69" t="s">
        <v>54</v>
      </c>
      <c r="G36" s="69" t="s">
        <v>121</v>
      </c>
      <c r="H36" s="69" t="s">
        <v>106</v>
      </c>
      <c r="I36" s="65" t="s">
        <v>158</v>
      </c>
      <c r="J36" s="50" t="s">
        <v>14</v>
      </c>
      <c r="K36" s="112">
        <v>8</v>
      </c>
      <c r="L36" s="113"/>
      <c r="M36" s="114"/>
      <c r="N36" s="112">
        <v>9</v>
      </c>
      <c r="O36" s="113"/>
      <c r="P36" s="114"/>
      <c r="Q36" s="112">
        <v>9</v>
      </c>
      <c r="R36" s="113"/>
      <c r="S36" s="114"/>
      <c r="T36" s="120">
        <v>7</v>
      </c>
      <c r="U36" s="121"/>
      <c r="V36" s="122"/>
      <c r="W36" s="55">
        <f t="shared" si="7"/>
        <v>33</v>
      </c>
      <c r="X36" s="78">
        <f>W37/W36*100</f>
        <v>190.90909090909091</v>
      </c>
      <c r="Y36" s="19"/>
      <c r="Z36" s="19"/>
      <c r="AA36" s="19"/>
      <c r="AB36" s="19"/>
      <c r="AC36" s="15"/>
    </row>
    <row r="37" spans="1:30" s="16" customFormat="1" ht="39" customHeight="1">
      <c r="A37" s="82"/>
      <c r="B37" s="86"/>
      <c r="C37" s="138"/>
      <c r="D37" s="83"/>
      <c r="E37" s="69"/>
      <c r="F37" s="69"/>
      <c r="G37" s="69"/>
      <c r="H37" s="69"/>
      <c r="I37" s="65"/>
      <c r="J37" s="50" t="s">
        <v>15</v>
      </c>
      <c r="K37" s="69">
        <v>16</v>
      </c>
      <c r="L37" s="69"/>
      <c r="M37" s="69"/>
      <c r="N37" s="69">
        <v>22</v>
      </c>
      <c r="O37" s="69"/>
      <c r="P37" s="69"/>
      <c r="Q37" s="123">
        <v>6</v>
      </c>
      <c r="R37" s="124"/>
      <c r="S37" s="125"/>
      <c r="T37" s="106">
        <v>19</v>
      </c>
      <c r="U37" s="107"/>
      <c r="V37" s="108"/>
      <c r="W37" s="55">
        <f t="shared" si="7"/>
        <v>63</v>
      </c>
      <c r="X37" s="79"/>
      <c r="AC37" s="15"/>
    </row>
    <row r="38" spans="1:30" s="16" customFormat="1" ht="38.25" customHeight="1">
      <c r="A38" s="82">
        <v>16</v>
      </c>
      <c r="B38" s="84" t="s">
        <v>39</v>
      </c>
      <c r="C38" s="136" t="s">
        <v>24</v>
      </c>
      <c r="D38" s="83" t="s">
        <v>80</v>
      </c>
      <c r="E38" s="69" t="s">
        <v>55</v>
      </c>
      <c r="F38" s="69" t="s">
        <v>56</v>
      </c>
      <c r="G38" s="69" t="s">
        <v>121</v>
      </c>
      <c r="H38" s="69" t="s">
        <v>106</v>
      </c>
      <c r="I38" s="65"/>
      <c r="J38" s="50" t="s">
        <v>14</v>
      </c>
      <c r="K38" s="112">
        <v>0</v>
      </c>
      <c r="L38" s="113"/>
      <c r="M38" s="114"/>
      <c r="N38" s="112">
        <v>36</v>
      </c>
      <c r="O38" s="113"/>
      <c r="P38" s="114"/>
      <c r="Q38" s="112">
        <v>4</v>
      </c>
      <c r="R38" s="113"/>
      <c r="S38" s="114"/>
      <c r="T38" s="120">
        <v>0</v>
      </c>
      <c r="U38" s="121"/>
      <c r="V38" s="122"/>
      <c r="W38" s="55">
        <f t="shared" si="7"/>
        <v>40</v>
      </c>
      <c r="X38" s="78">
        <f>W39/W38*100</f>
        <v>117.5</v>
      </c>
      <c r="Y38" s="19"/>
      <c r="Z38" s="19"/>
      <c r="AA38" s="19"/>
      <c r="AB38" s="19"/>
      <c r="AC38" s="15"/>
    </row>
    <row r="39" spans="1:30" s="16" customFormat="1" ht="38.25" customHeight="1">
      <c r="A39" s="82"/>
      <c r="B39" s="86"/>
      <c r="C39" s="137"/>
      <c r="D39" s="83"/>
      <c r="E39" s="69"/>
      <c r="F39" s="69"/>
      <c r="G39" s="69"/>
      <c r="H39" s="69"/>
      <c r="I39" s="65"/>
      <c r="J39" s="50" t="s">
        <v>15</v>
      </c>
      <c r="K39" s="69">
        <v>0</v>
      </c>
      <c r="L39" s="69"/>
      <c r="M39" s="69"/>
      <c r="N39" s="69">
        <v>44</v>
      </c>
      <c r="O39" s="69"/>
      <c r="P39" s="69"/>
      <c r="Q39" s="123">
        <v>3</v>
      </c>
      <c r="R39" s="124"/>
      <c r="S39" s="125"/>
      <c r="T39" s="106">
        <v>0</v>
      </c>
      <c r="U39" s="107"/>
      <c r="V39" s="108"/>
      <c r="W39" s="55">
        <f t="shared" si="7"/>
        <v>47</v>
      </c>
      <c r="X39" s="79"/>
      <c r="Y39" s="19"/>
      <c r="Z39" s="19"/>
      <c r="AA39" s="19"/>
      <c r="AB39" s="19"/>
      <c r="AC39" s="15"/>
    </row>
    <row r="40" spans="1:30" s="16" customFormat="1" ht="36" customHeight="1">
      <c r="A40" s="82">
        <v>17</v>
      </c>
      <c r="B40" s="69" t="s">
        <v>40</v>
      </c>
      <c r="C40" s="136" t="s">
        <v>140</v>
      </c>
      <c r="D40" s="83" t="s">
        <v>81</v>
      </c>
      <c r="E40" s="69" t="s">
        <v>141</v>
      </c>
      <c r="F40" s="69" t="s">
        <v>142</v>
      </c>
      <c r="G40" s="69" t="s">
        <v>121</v>
      </c>
      <c r="H40" s="69" t="s">
        <v>106</v>
      </c>
      <c r="I40" s="65" t="s">
        <v>158</v>
      </c>
      <c r="J40" s="50" t="s">
        <v>14</v>
      </c>
      <c r="K40" s="112">
        <v>1</v>
      </c>
      <c r="L40" s="113"/>
      <c r="M40" s="114"/>
      <c r="N40" s="112">
        <v>0</v>
      </c>
      <c r="O40" s="113"/>
      <c r="P40" s="114"/>
      <c r="Q40" s="112">
        <v>1</v>
      </c>
      <c r="R40" s="113"/>
      <c r="S40" s="114"/>
      <c r="T40" s="120">
        <v>1</v>
      </c>
      <c r="U40" s="121"/>
      <c r="V40" s="122"/>
      <c r="W40" s="55">
        <f t="shared" si="7"/>
        <v>3</v>
      </c>
      <c r="X40" s="78">
        <f>W41/W40*100</f>
        <v>100</v>
      </c>
    </row>
    <row r="41" spans="1:30" s="16" customFormat="1" ht="36" customHeight="1">
      <c r="A41" s="82"/>
      <c r="B41" s="69"/>
      <c r="C41" s="137"/>
      <c r="D41" s="83"/>
      <c r="E41" s="69"/>
      <c r="F41" s="69"/>
      <c r="G41" s="69"/>
      <c r="H41" s="69"/>
      <c r="I41" s="65"/>
      <c r="J41" s="50" t="s">
        <v>15</v>
      </c>
      <c r="K41" s="69">
        <v>1</v>
      </c>
      <c r="L41" s="69"/>
      <c r="M41" s="69"/>
      <c r="N41" s="69">
        <v>0</v>
      </c>
      <c r="O41" s="69"/>
      <c r="P41" s="69"/>
      <c r="Q41" s="123">
        <v>1</v>
      </c>
      <c r="R41" s="124"/>
      <c r="S41" s="125"/>
      <c r="T41" s="106">
        <v>1</v>
      </c>
      <c r="U41" s="107"/>
      <c r="V41" s="108"/>
      <c r="W41" s="55">
        <f t="shared" si="7"/>
        <v>3</v>
      </c>
      <c r="X41" s="79"/>
    </row>
    <row r="42" spans="1:30" s="16" customFormat="1" ht="35.25" customHeight="1">
      <c r="A42" s="82">
        <v>18</v>
      </c>
      <c r="B42" s="69" t="s">
        <v>152</v>
      </c>
      <c r="C42" s="136" t="s">
        <v>25</v>
      </c>
      <c r="D42" s="83" t="s">
        <v>82</v>
      </c>
      <c r="E42" s="69" t="s">
        <v>57</v>
      </c>
      <c r="F42" s="69" t="s">
        <v>58</v>
      </c>
      <c r="G42" s="69" t="s">
        <v>121</v>
      </c>
      <c r="H42" s="69" t="s">
        <v>106</v>
      </c>
      <c r="I42" s="65" t="s">
        <v>158</v>
      </c>
      <c r="J42" s="50" t="s">
        <v>14</v>
      </c>
      <c r="K42" s="106">
        <v>93</v>
      </c>
      <c r="L42" s="107"/>
      <c r="M42" s="108"/>
      <c r="N42" s="106">
        <v>202</v>
      </c>
      <c r="O42" s="107"/>
      <c r="P42" s="108"/>
      <c r="Q42" s="106">
        <v>395</v>
      </c>
      <c r="R42" s="107"/>
      <c r="S42" s="108"/>
      <c r="T42" s="106">
        <v>66</v>
      </c>
      <c r="U42" s="107"/>
      <c r="V42" s="108"/>
      <c r="W42" s="55">
        <f t="shared" si="7"/>
        <v>756</v>
      </c>
      <c r="X42" s="78">
        <f t="shared" ref="X42" si="8">W43/W42*100</f>
        <v>99.074074074074076</v>
      </c>
    </row>
    <row r="43" spans="1:30" s="16" customFormat="1" ht="54.75" customHeight="1">
      <c r="A43" s="82"/>
      <c r="B43" s="69"/>
      <c r="C43" s="137"/>
      <c r="D43" s="83"/>
      <c r="E43" s="69"/>
      <c r="F43" s="69"/>
      <c r="G43" s="69"/>
      <c r="H43" s="69"/>
      <c r="I43" s="65"/>
      <c r="J43" s="50" t="s">
        <v>15</v>
      </c>
      <c r="K43" s="69">
        <v>93</v>
      </c>
      <c r="L43" s="69"/>
      <c r="M43" s="69"/>
      <c r="N43" s="69">
        <v>29</v>
      </c>
      <c r="O43" s="69"/>
      <c r="P43" s="69"/>
      <c r="Q43" s="123">
        <v>558</v>
      </c>
      <c r="R43" s="124"/>
      <c r="S43" s="125"/>
      <c r="T43" s="106">
        <v>69</v>
      </c>
      <c r="U43" s="107"/>
      <c r="V43" s="108"/>
      <c r="W43" s="55">
        <f t="shared" si="7"/>
        <v>749</v>
      </c>
      <c r="X43" s="79"/>
    </row>
    <row r="44" spans="1:30" s="16" customFormat="1" ht="39.75" customHeight="1">
      <c r="A44" s="82">
        <v>19</v>
      </c>
      <c r="B44" s="69" t="s">
        <v>41</v>
      </c>
      <c r="C44" s="136" t="s">
        <v>26</v>
      </c>
      <c r="D44" s="83" t="s">
        <v>83</v>
      </c>
      <c r="E44" s="69" t="s">
        <v>59</v>
      </c>
      <c r="F44" s="69" t="s">
        <v>60</v>
      </c>
      <c r="G44" s="69" t="s">
        <v>121</v>
      </c>
      <c r="H44" s="69" t="s">
        <v>106</v>
      </c>
      <c r="I44" s="65" t="s">
        <v>158</v>
      </c>
      <c r="J44" s="50" t="s">
        <v>14</v>
      </c>
      <c r="K44" s="106">
        <v>1</v>
      </c>
      <c r="L44" s="107"/>
      <c r="M44" s="108"/>
      <c r="N44" s="106">
        <v>9</v>
      </c>
      <c r="O44" s="107"/>
      <c r="P44" s="108"/>
      <c r="Q44" s="106">
        <v>9</v>
      </c>
      <c r="R44" s="107"/>
      <c r="S44" s="108"/>
      <c r="T44" s="106">
        <v>10</v>
      </c>
      <c r="U44" s="107"/>
      <c r="V44" s="108"/>
      <c r="W44" s="56">
        <f t="shared" si="7"/>
        <v>29</v>
      </c>
      <c r="X44" s="78">
        <f t="shared" ref="X44" si="9">W45/W44*100</f>
        <v>117.24137931034481</v>
      </c>
    </row>
    <row r="45" spans="1:30" s="16" customFormat="1" ht="55.5" customHeight="1">
      <c r="A45" s="82"/>
      <c r="B45" s="69"/>
      <c r="C45" s="137"/>
      <c r="D45" s="83"/>
      <c r="E45" s="69"/>
      <c r="F45" s="69"/>
      <c r="G45" s="69"/>
      <c r="H45" s="69"/>
      <c r="I45" s="65"/>
      <c r="J45" s="50" t="s">
        <v>15</v>
      </c>
      <c r="K45" s="69">
        <v>7</v>
      </c>
      <c r="L45" s="69"/>
      <c r="M45" s="69"/>
      <c r="N45" s="69">
        <v>9</v>
      </c>
      <c r="O45" s="69"/>
      <c r="P45" s="69"/>
      <c r="Q45" s="123">
        <v>8</v>
      </c>
      <c r="R45" s="124"/>
      <c r="S45" s="125"/>
      <c r="T45" s="106">
        <v>10</v>
      </c>
      <c r="U45" s="107"/>
      <c r="V45" s="108"/>
      <c r="W45" s="56">
        <f t="shared" si="7"/>
        <v>34</v>
      </c>
      <c r="X45" s="79"/>
      <c r="Y45" s="18"/>
      <c r="Z45" s="18"/>
      <c r="AA45" s="18"/>
      <c r="AB45" s="18"/>
      <c r="AC45" s="18"/>
    </row>
    <row r="46" spans="1:30" s="16" customFormat="1" ht="41.25" customHeight="1">
      <c r="A46" s="82">
        <v>20</v>
      </c>
      <c r="B46" s="84" t="s">
        <v>42</v>
      </c>
      <c r="C46" s="69" t="s">
        <v>27</v>
      </c>
      <c r="D46" s="83" t="s">
        <v>84</v>
      </c>
      <c r="E46" s="69" t="s">
        <v>61</v>
      </c>
      <c r="F46" s="69" t="s">
        <v>62</v>
      </c>
      <c r="G46" s="69" t="s">
        <v>121</v>
      </c>
      <c r="H46" s="69" t="s">
        <v>106</v>
      </c>
      <c r="I46" s="65" t="s">
        <v>158</v>
      </c>
      <c r="J46" s="50" t="s">
        <v>14</v>
      </c>
      <c r="K46" s="109">
        <v>310</v>
      </c>
      <c r="L46" s="110"/>
      <c r="M46" s="111"/>
      <c r="N46" s="109">
        <v>292</v>
      </c>
      <c r="O46" s="110"/>
      <c r="P46" s="111"/>
      <c r="Q46" s="109">
        <v>342</v>
      </c>
      <c r="R46" s="110"/>
      <c r="S46" s="111"/>
      <c r="T46" s="120">
        <v>0</v>
      </c>
      <c r="U46" s="121"/>
      <c r="V46" s="122"/>
      <c r="W46" s="56">
        <f t="shared" si="7"/>
        <v>944</v>
      </c>
      <c r="X46" s="78">
        <f t="shared" ref="X46" si="10">W47/W46*100</f>
        <v>129.76694915254237</v>
      </c>
      <c r="Y46" s="19"/>
      <c r="Z46" s="19"/>
      <c r="AA46" s="19"/>
      <c r="AB46" s="19"/>
      <c r="AC46" s="18"/>
    </row>
    <row r="47" spans="1:30" s="16" customFormat="1" ht="36" customHeight="1">
      <c r="A47" s="82"/>
      <c r="B47" s="85"/>
      <c r="C47" s="69"/>
      <c r="D47" s="83"/>
      <c r="E47" s="69"/>
      <c r="F47" s="69"/>
      <c r="G47" s="69"/>
      <c r="H47" s="69"/>
      <c r="I47" s="65"/>
      <c r="J47" s="50" t="s">
        <v>15</v>
      </c>
      <c r="K47" s="69">
        <v>471</v>
      </c>
      <c r="L47" s="69"/>
      <c r="M47" s="69"/>
      <c r="N47" s="106">
        <v>360</v>
      </c>
      <c r="O47" s="107"/>
      <c r="P47" s="108"/>
      <c r="Q47" s="123">
        <v>394</v>
      </c>
      <c r="R47" s="124"/>
      <c r="S47" s="125"/>
      <c r="T47" s="106">
        <v>0</v>
      </c>
      <c r="U47" s="107"/>
      <c r="V47" s="108"/>
      <c r="W47" s="56">
        <f t="shared" si="7"/>
        <v>1225</v>
      </c>
      <c r="X47" s="79"/>
      <c r="AC47" s="18"/>
    </row>
    <row r="48" spans="1:30" s="16" customFormat="1" ht="25.5" customHeight="1">
      <c r="A48" s="82">
        <v>21</v>
      </c>
      <c r="B48" s="85"/>
      <c r="C48" s="69"/>
      <c r="D48" s="83" t="s">
        <v>85</v>
      </c>
      <c r="E48" s="69" t="s">
        <v>63</v>
      </c>
      <c r="F48" s="69" t="s">
        <v>64</v>
      </c>
      <c r="G48" s="69" t="s">
        <v>121</v>
      </c>
      <c r="H48" s="69" t="s">
        <v>106</v>
      </c>
      <c r="I48" s="65" t="s">
        <v>158</v>
      </c>
      <c r="J48" s="50" t="s">
        <v>14</v>
      </c>
      <c r="K48" s="133">
        <v>294</v>
      </c>
      <c r="L48" s="134"/>
      <c r="M48" s="135"/>
      <c r="N48" s="133">
        <v>279</v>
      </c>
      <c r="O48" s="134"/>
      <c r="P48" s="135"/>
      <c r="Q48" s="133">
        <v>342</v>
      </c>
      <c r="R48" s="134"/>
      <c r="S48" s="135"/>
      <c r="T48" s="120">
        <v>0</v>
      </c>
      <c r="U48" s="121"/>
      <c r="V48" s="122"/>
      <c r="W48" s="56">
        <f t="shared" si="7"/>
        <v>915</v>
      </c>
      <c r="X48" s="78">
        <f t="shared" ref="X48" si="11">W49/W48*100</f>
        <v>124.26229508196722</v>
      </c>
      <c r="Y48" s="18"/>
      <c r="Z48" s="18"/>
      <c r="AA48" s="18"/>
      <c r="AB48" s="18"/>
      <c r="AC48" s="18"/>
      <c r="AD48" s="17"/>
    </row>
    <row r="49" spans="1:32" s="16" customFormat="1" ht="24.75" customHeight="1">
      <c r="A49" s="82"/>
      <c r="B49" s="86"/>
      <c r="C49" s="69"/>
      <c r="D49" s="83"/>
      <c r="E49" s="69"/>
      <c r="F49" s="69"/>
      <c r="G49" s="69"/>
      <c r="H49" s="69"/>
      <c r="I49" s="65"/>
      <c r="J49" s="50" t="s">
        <v>15</v>
      </c>
      <c r="K49" s="69">
        <v>431</v>
      </c>
      <c r="L49" s="69"/>
      <c r="M49" s="69"/>
      <c r="N49" s="106">
        <v>336</v>
      </c>
      <c r="O49" s="107"/>
      <c r="P49" s="108"/>
      <c r="Q49" s="123">
        <v>370</v>
      </c>
      <c r="R49" s="124"/>
      <c r="S49" s="125"/>
      <c r="T49" s="106">
        <v>0</v>
      </c>
      <c r="U49" s="107"/>
      <c r="V49" s="108"/>
      <c r="W49" s="56">
        <f t="shared" si="7"/>
        <v>1137</v>
      </c>
      <c r="X49" s="79"/>
      <c r="Y49" s="29"/>
      <c r="Z49" s="29"/>
      <c r="AA49" s="29"/>
      <c r="AB49" s="29"/>
      <c r="AC49" s="18"/>
    </row>
    <row r="50" spans="1:32" s="16" customFormat="1" ht="42" customHeight="1">
      <c r="A50" s="82">
        <v>22</v>
      </c>
      <c r="B50" s="69" t="s">
        <v>43</v>
      </c>
      <c r="C50" s="136" t="s">
        <v>161</v>
      </c>
      <c r="D50" s="83" t="s">
        <v>86</v>
      </c>
      <c r="E50" s="69" t="s">
        <v>162</v>
      </c>
      <c r="F50" s="69" t="s">
        <v>159</v>
      </c>
      <c r="G50" s="69" t="s">
        <v>121</v>
      </c>
      <c r="H50" s="69" t="s">
        <v>106</v>
      </c>
      <c r="I50" s="65" t="s">
        <v>158</v>
      </c>
      <c r="J50" s="50" t="s">
        <v>14</v>
      </c>
      <c r="K50" s="106">
        <v>2</v>
      </c>
      <c r="L50" s="107"/>
      <c r="M50" s="108"/>
      <c r="N50" s="106">
        <v>3</v>
      </c>
      <c r="O50" s="107"/>
      <c r="P50" s="108"/>
      <c r="Q50" s="106">
        <v>1</v>
      </c>
      <c r="R50" s="107"/>
      <c r="S50" s="108"/>
      <c r="T50" s="106">
        <v>2</v>
      </c>
      <c r="U50" s="107"/>
      <c r="V50" s="108"/>
      <c r="W50" s="56">
        <f t="shared" si="7"/>
        <v>8</v>
      </c>
      <c r="X50" s="78">
        <f>W51/W50*100</f>
        <v>50</v>
      </c>
      <c r="Y50" s="29"/>
      <c r="Z50" s="29"/>
      <c r="AA50" s="29"/>
      <c r="AB50" s="29"/>
      <c r="AC50" s="18"/>
      <c r="AD50" s="18"/>
      <c r="AE50" s="18"/>
      <c r="AF50" s="18"/>
    </row>
    <row r="51" spans="1:32" s="16" customFormat="1" ht="41.25" customHeight="1">
      <c r="A51" s="82"/>
      <c r="B51" s="69"/>
      <c r="C51" s="137"/>
      <c r="D51" s="83"/>
      <c r="E51" s="69"/>
      <c r="F51" s="69"/>
      <c r="G51" s="69"/>
      <c r="H51" s="69"/>
      <c r="I51" s="65"/>
      <c r="J51" s="50" t="s">
        <v>15</v>
      </c>
      <c r="K51" s="69">
        <v>2</v>
      </c>
      <c r="L51" s="69"/>
      <c r="M51" s="69"/>
      <c r="N51" s="69">
        <v>0</v>
      </c>
      <c r="O51" s="69"/>
      <c r="P51" s="69"/>
      <c r="Q51" s="123">
        <v>1</v>
      </c>
      <c r="R51" s="124"/>
      <c r="S51" s="125"/>
      <c r="T51" s="106">
        <v>1</v>
      </c>
      <c r="U51" s="107"/>
      <c r="V51" s="108"/>
      <c r="W51" s="56">
        <f t="shared" si="7"/>
        <v>4</v>
      </c>
      <c r="X51" s="79"/>
      <c r="Y51" s="20"/>
      <c r="Z51" s="20"/>
      <c r="AA51" s="20"/>
      <c r="AB51" s="20"/>
      <c r="AC51" s="18"/>
      <c r="AD51" s="18"/>
      <c r="AE51" s="18"/>
      <c r="AF51" s="18"/>
    </row>
    <row r="52" spans="1:32" s="16" customFormat="1" ht="30" customHeight="1">
      <c r="A52" s="82">
        <v>23</v>
      </c>
      <c r="B52" s="69" t="s">
        <v>43</v>
      </c>
      <c r="C52" s="84" t="s">
        <v>28</v>
      </c>
      <c r="D52" s="83" t="s">
        <v>87</v>
      </c>
      <c r="E52" s="69" t="s">
        <v>65</v>
      </c>
      <c r="F52" s="69" t="s">
        <v>66</v>
      </c>
      <c r="G52" s="69" t="s">
        <v>121</v>
      </c>
      <c r="H52" s="69" t="s">
        <v>106</v>
      </c>
      <c r="I52" s="65" t="s">
        <v>158</v>
      </c>
      <c r="J52" s="50" t="s">
        <v>14</v>
      </c>
      <c r="K52" s="106">
        <v>310</v>
      </c>
      <c r="L52" s="107"/>
      <c r="M52" s="108"/>
      <c r="N52" s="106">
        <v>230</v>
      </c>
      <c r="O52" s="107"/>
      <c r="P52" s="108"/>
      <c r="Q52" s="106">
        <v>290</v>
      </c>
      <c r="R52" s="107"/>
      <c r="S52" s="108"/>
      <c r="T52" s="106">
        <v>350</v>
      </c>
      <c r="U52" s="107"/>
      <c r="V52" s="108"/>
      <c r="W52" s="56">
        <f t="shared" si="7"/>
        <v>1180</v>
      </c>
      <c r="X52" s="78">
        <f t="shared" ref="X52" si="12">W53/W52*100</f>
        <v>192.11864406779662</v>
      </c>
      <c r="Y52" s="38"/>
      <c r="Z52" s="38"/>
      <c r="AA52" s="38"/>
      <c r="AB52" s="38"/>
      <c r="AC52" s="18"/>
      <c r="AD52" s="18"/>
      <c r="AE52" s="18"/>
      <c r="AF52" s="18"/>
    </row>
    <row r="53" spans="1:32" s="16" customFormat="1" ht="30" customHeight="1">
      <c r="A53" s="82"/>
      <c r="B53" s="69"/>
      <c r="C53" s="86"/>
      <c r="D53" s="83"/>
      <c r="E53" s="69"/>
      <c r="F53" s="69"/>
      <c r="G53" s="69"/>
      <c r="H53" s="69"/>
      <c r="I53" s="65"/>
      <c r="J53" s="50" t="s">
        <v>15</v>
      </c>
      <c r="K53" s="69">
        <v>747</v>
      </c>
      <c r="L53" s="69"/>
      <c r="M53" s="69"/>
      <c r="N53" s="69">
        <v>507</v>
      </c>
      <c r="O53" s="69"/>
      <c r="P53" s="69"/>
      <c r="Q53" s="123">
        <v>257</v>
      </c>
      <c r="R53" s="124"/>
      <c r="S53" s="125"/>
      <c r="T53" s="106">
        <v>756</v>
      </c>
      <c r="U53" s="107"/>
      <c r="V53" s="108"/>
      <c r="W53" s="56">
        <f t="shared" si="7"/>
        <v>2267</v>
      </c>
      <c r="X53" s="79"/>
      <c r="Y53" s="33"/>
      <c r="Z53" s="33"/>
      <c r="AA53" s="33"/>
      <c r="AB53" s="33"/>
      <c r="AC53" s="18"/>
      <c r="AD53" s="19"/>
      <c r="AE53" s="19"/>
    </row>
    <row r="54" spans="1:32" s="16" customFormat="1" ht="26.25" customHeight="1">
      <c r="A54" s="82">
        <v>24</v>
      </c>
      <c r="B54" s="69" t="s">
        <v>44</v>
      </c>
      <c r="C54" s="84" t="s">
        <v>29</v>
      </c>
      <c r="D54" s="83" t="s">
        <v>88</v>
      </c>
      <c r="E54" s="69" t="s">
        <v>164</v>
      </c>
      <c r="F54" s="69" t="s">
        <v>163</v>
      </c>
      <c r="G54" s="69" t="s">
        <v>121</v>
      </c>
      <c r="H54" s="69" t="s">
        <v>106</v>
      </c>
      <c r="I54" s="65" t="s">
        <v>158</v>
      </c>
      <c r="J54" s="50" t="s">
        <v>14</v>
      </c>
      <c r="K54" s="106">
        <v>1300</v>
      </c>
      <c r="L54" s="107"/>
      <c r="M54" s="108"/>
      <c r="N54" s="106">
        <v>950</v>
      </c>
      <c r="O54" s="107"/>
      <c r="P54" s="108"/>
      <c r="Q54" s="106">
        <v>950</v>
      </c>
      <c r="R54" s="107"/>
      <c r="S54" s="108"/>
      <c r="T54" s="106">
        <v>1600</v>
      </c>
      <c r="U54" s="107"/>
      <c r="V54" s="108"/>
      <c r="W54" s="56">
        <f t="shared" si="7"/>
        <v>4800</v>
      </c>
      <c r="X54" s="78">
        <f t="shared" ref="X54" si="13">W55/W54*100</f>
        <v>214.79166666666666</v>
      </c>
      <c r="Y54" s="20"/>
      <c r="Z54" s="20"/>
      <c r="AA54" s="20"/>
      <c r="AB54" s="20"/>
      <c r="AC54" s="18"/>
    </row>
    <row r="55" spans="1:32" s="16" customFormat="1" ht="26.25" customHeight="1">
      <c r="A55" s="82"/>
      <c r="B55" s="69"/>
      <c r="C55" s="86"/>
      <c r="D55" s="83"/>
      <c r="E55" s="69"/>
      <c r="F55" s="69"/>
      <c r="G55" s="69"/>
      <c r="H55" s="69"/>
      <c r="I55" s="65"/>
      <c r="J55" s="50" t="s">
        <v>15</v>
      </c>
      <c r="K55" s="106">
        <v>3004</v>
      </c>
      <c r="L55" s="107"/>
      <c r="M55" s="108"/>
      <c r="N55" s="106">
        <v>3096</v>
      </c>
      <c r="O55" s="107"/>
      <c r="P55" s="108"/>
      <c r="Q55" s="123">
        <v>227</v>
      </c>
      <c r="R55" s="124"/>
      <c r="S55" s="125"/>
      <c r="T55" s="106">
        <v>3983</v>
      </c>
      <c r="U55" s="107"/>
      <c r="V55" s="108"/>
      <c r="W55" s="56">
        <f t="shared" si="7"/>
        <v>10310</v>
      </c>
      <c r="X55" s="79"/>
      <c r="Y55" s="29"/>
      <c r="Z55" s="29"/>
      <c r="AA55" s="29"/>
      <c r="AB55" s="29"/>
      <c r="AC55" s="18"/>
    </row>
    <row r="56" spans="1:32" s="16" customFormat="1" ht="39" customHeight="1">
      <c r="A56" s="82">
        <v>25</v>
      </c>
      <c r="B56" s="69" t="s">
        <v>136</v>
      </c>
      <c r="C56" s="84" t="s">
        <v>30</v>
      </c>
      <c r="D56" s="83" t="s">
        <v>89</v>
      </c>
      <c r="E56" s="69" t="s">
        <v>67</v>
      </c>
      <c r="F56" s="69" t="s">
        <v>135</v>
      </c>
      <c r="G56" s="69" t="s">
        <v>121</v>
      </c>
      <c r="H56" s="69" t="s">
        <v>106</v>
      </c>
      <c r="I56" s="65" t="s">
        <v>158</v>
      </c>
      <c r="J56" s="50" t="s">
        <v>14</v>
      </c>
      <c r="K56" s="106">
        <v>0</v>
      </c>
      <c r="L56" s="107"/>
      <c r="M56" s="108"/>
      <c r="N56" s="106">
        <v>505</v>
      </c>
      <c r="O56" s="107"/>
      <c r="P56" s="108"/>
      <c r="Q56" s="106">
        <v>537</v>
      </c>
      <c r="R56" s="107"/>
      <c r="S56" s="108"/>
      <c r="T56" s="106">
        <v>388</v>
      </c>
      <c r="U56" s="107"/>
      <c r="V56" s="108"/>
      <c r="W56" s="56">
        <f t="shared" si="7"/>
        <v>1430</v>
      </c>
      <c r="X56" s="78">
        <f t="shared" ref="X56" si="14">W57/W56*100</f>
        <v>333.77622377622373</v>
      </c>
      <c r="Y56" s="29"/>
      <c r="Z56" s="29"/>
      <c r="AA56" s="29"/>
      <c r="AB56" s="29"/>
      <c r="AC56" s="18"/>
    </row>
    <row r="57" spans="1:32" s="16" customFormat="1" ht="39" customHeight="1">
      <c r="A57" s="82"/>
      <c r="B57" s="69"/>
      <c r="C57" s="86"/>
      <c r="D57" s="83"/>
      <c r="E57" s="69"/>
      <c r="F57" s="69"/>
      <c r="G57" s="69"/>
      <c r="H57" s="69"/>
      <c r="I57" s="65"/>
      <c r="J57" s="50" t="s">
        <v>15</v>
      </c>
      <c r="K57" s="106">
        <v>0</v>
      </c>
      <c r="L57" s="107"/>
      <c r="M57" s="108"/>
      <c r="N57" s="106">
        <v>1600</v>
      </c>
      <c r="O57" s="107"/>
      <c r="P57" s="108"/>
      <c r="Q57" s="123">
        <v>1576</v>
      </c>
      <c r="R57" s="124"/>
      <c r="S57" s="125"/>
      <c r="T57" s="106">
        <v>1597</v>
      </c>
      <c r="U57" s="107"/>
      <c r="V57" s="108"/>
      <c r="W57" s="56">
        <f t="shared" si="7"/>
        <v>4773</v>
      </c>
      <c r="X57" s="79"/>
      <c r="Y57" s="29"/>
      <c r="Z57" s="29"/>
      <c r="AA57" s="29"/>
      <c r="AB57" s="29"/>
      <c r="AC57" s="18"/>
    </row>
    <row r="58" spans="1:32" s="16" customFormat="1" ht="35.25" customHeight="1">
      <c r="A58" s="82">
        <v>26</v>
      </c>
      <c r="B58" s="69" t="s">
        <v>44</v>
      </c>
      <c r="C58" s="84" t="s">
        <v>31</v>
      </c>
      <c r="D58" s="83" t="s">
        <v>90</v>
      </c>
      <c r="E58" s="69" t="s">
        <v>68</v>
      </c>
      <c r="F58" s="69" t="s">
        <v>69</v>
      </c>
      <c r="G58" s="69" t="s">
        <v>121</v>
      </c>
      <c r="H58" s="69" t="s">
        <v>106</v>
      </c>
      <c r="I58" s="65" t="s">
        <v>158</v>
      </c>
      <c r="J58" s="50" t="s">
        <v>14</v>
      </c>
      <c r="K58" s="106">
        <v>70</v>
      </c>
      <c r="L58" s="107"/>
      <c r="M58" s="108"/>
      <c r="N58" s="106">
        <v>70</v>
      </c>
      <c r="O58" s="107"/>
      <c r="P58" s="108"/>
      <c r="Q58" s="106">
        <v>45</v>
      </c>
      <c r="R58" s="107"/>
      <c r="S58" s="108"/>
      <c r="T58" s="106">
        <v>60</v>
      </c>
      <c r="U58" s="107"/>
      <c r="V58" s="108"/>
      <c r="W58" s="56">
        <f t="shared" si="7"/>
        <v>245</v>
      </c>
      <c r="X58" s="78">
        <f t="shared" ref="X58" si="15">W59/W58*100</f>
        <v>117.95918367346938</v>
      </c>
      <c r="AC58" s="18"/>
    </row>
    <row r="59" spans="1:32" s="16" customFormat="1" ht="35.25" customHeight="1">
      <c r="A59" s="82"/>
      <c r="B59" s="69"/>
      <c r="C59" s="86"/>
      <c r="D59" s="83"/>
      <c r="E59" s="69"/>
      <c r="F59" s="69"/>
      <c r="G59" s="69"/>
      <c r="H59" s="69"/>
      <c r="I59" s="65"/>
      <c r="J59" s="50" t="s">
        <v>15</v>
      </c>
      <c r="K59" s="69">
        <v>95</v>
      </c>
      <c r="L59" s="69"/>
      <c r="M59" s="69"/>
      <c r="N59" s="69">
        <v>50</v>
      </c>
      <c r="O59" s="69"/>
      <c r="P59" s="69"/>
      <c r="Q59" s="123">
        <v>41</v>
      </c>
      <c r="R59" s="124"/>
      <c r="S59" s="125"/>
      <c r="T59" s="106">
        <v>103</v>
      </c>
      <c r="U59" s="107"/>
      <c r="V59" s="108"/>
      <c r="W59" s="56">
        <f t="shared" si="7"/>
        <v>289</v>
      </c>
      <c r="X59" s="79"/>
      <c r="Y59" s="29"/>
      <c r="Z59" s="29"/>
      <c r="AA59" s="29"/>
      <c r="AB59" s="29"/>
      <c r="AC59" s="18"/>
    </row>
    <row r="60" spans="1:32" s="16" customFormat="1" ht="35.25" customHeight="1">
      <c r="A60" s="82">
        <v>27</v>
      </c>
      <c r="B60" s="69" t="s">
        <v>44</v>
      </c>
      <c r="C60" s="84" t="s">
        <v>32</v>
      </c>
      <c r="D60" s="83" t="s">
        <v>91</v>
      </c>
      <c r="E60" s="69" t="s">
        <v>157</v>
      </c>
      <c r="F60" s="69" t="s">
        <v>156</v>
      </c>
      <c r="G60" s="69" t="s">
        <v>121</v>
      </c>
      <c r="H60" s="69" t="s">
        <v>106</v>
      </c>
      <c r="I60" s="65" t="s">
        <v>158</v>
      </c>
      <c r="J60" s="50" t="s">
        <v>14</v>
      </c>
      <c r="K60" s="106">
        <v>7</v>
      </c>
      <c r="L60" s="107"/>
      <c r="M60" s="108"/>
      <c r="N60" s="106">
        <v>6</v>
      </c>
      <c r="O60" s="107"/>
      <c r="P60" s="108"/>
      <c r="Q60" s="106">
        <v>9</v>
      </c>
      <c r="R60" s="107"/>
      <c r="S60" s="108"/>
      <c r="T60" s="106">
        <v>6</v>
      </c>
      <c r="U60" s="107"/>
      <c r="V60" s="108"/>
      <c r="W60" s="56">
        <f t="shared" si="7"/>
        <v>28</v>
      </c>
      <c r="X60" s="78">
        <f t="shared" ref="X60" si="16">W61/W60*100</f>
        <v>325</v>
      </c>
      <c r="Y60" s="29"/>
      <c r="Z60" s="29"/>
      <c r="AA60" s="29"/>
      <c r="AB60" s="29"/>
      <c r="AC60" s="18"/>
    </row>
    <row r="61" spans="1:32" s="16" customFormat="1" ht="35.25" customHeight="1">
      <c r="A61" s="82"/>
      <c r="B61" s="69"/>
      <c r="C61" s="86"/>
      <c r="D61" s="83"/>
      <c r="E61" s="69"/>
      <c r="F61" s="69"/>
      <c r="G61" s="69"/>
      <c r="H61" s="69"/>
      <c r="I61" s="65"/>
      <c r="J61" s="50" t="s">
        <v>15</v>
      </c>
      <c r="K61" s="69">
        <v>13</v>
      </c>
      <c r="L61" s="69"/>
      <c r="M61" s="69"/>
      <c r="N61" s="69">
        <v>21</v>
      </c>
      <c r="O61" s="69"/>
      <c r="P61" s="69"/>
      <c r="Q61" s="123">
        <v>4</v>
      </c>
      <c r="R61" s="124"/>
      <c r="S61" s="125"/>
      <c r="T61" s="106">
        <v>53</v>
      </c>
      <c r="U61" s="107"/>
      <c r="V61" s="108"/>
      <c r="W61" s="56">
        <f t="shared" si="7"/>
        <v>91</v>
      </c>
      <c r="X61" s="79"/>
      <c r="Y61" s="33"/>
      <c r="Z61" s="33"/>
      <c r="AA61" s="33"/>
      <c r="AB61" s="33"/>
      <c r="AC61" s="18"/>
      <c r="AD61" s="34"/>
    </row>
    <row r="62" spans="1:32" s="16" customFormat="1" ht="36.75" customHeight="1">
      <c r="A62" s="82">
        <v>28</v>
      </c>
      <c r="B62" s="69" t="s">
        <v>44</v>
      </c>
      <c r="C62" s="84" t="s">
        <v>33</v>
      </c>
      <c r="D62" s="83" t="s">
        <v>92</v>
      </c>
      <c r="E62" s="69" t="s">
        <v>154</v>
      </c>
      <c r="F62" s="69" t="s">
        <v>155</v>
      </c>
      <c r="G62" s="69" t="s">
        <v>121</v>
      </c>
      <c r="H62" s="69" t="s">
        <v>106</v>
      </c>
      <c r="I62" s="65" t="s">
        <v>158</v>
      </c>
      <c r="J62" s="50" t="s">
        <v>14</v>
      </c>
      <c r="K62" s="106">
        <v>5</v>
      </c>
      <c r="L62" s="107"/>
      <c r="M62" s="108"/>
      <c r="N62" s="106">
        <v>4</v>
      </c>
      <c r="O62" s="107"/>
      <c r="P62" s="108"/>
      <c r="Q62" s="106">
        <v>3</v>
      </c>
      <c r="R62" s="107"/>
      <c r="S62" s="108"/>
      <c r="T62" s="106">
        <v>3</v>
      </c>
      <c r="U62" s="107"/>
      <c r="V62" s="108"/>
      <c r="W62" s="56">
        <f t="shared" si="7"/>
        <v>15</v>
      </c>
      <c r="X62" s="144">
        <f t="shared" ref="X62" si="17">W63/W62*100</f>
        <v>113.33333333333333</v>
      </c>
      <c r="Y62" s="20"/>
      <c r="Z62" s="20"/>
      <c r="AA62" s="20"/>
      <c r="AB62" s="20"/>
      <c r="AC62" s="18"/>
    </row>
    <row r="63" spans="1:32" s="16" customFormat="1" ht="36.75" customHeight="1">
      <c r="A63" s="82"/>
      <c r="B63" s="69"/>
      <c r="C63" s="86"/>
      <c r="D63" s="83"/>
      <c r="E63" s="69"/>
      <c r="F63" s="69"/>
      <c r="G63" s="69"/>
      <c r="H63" s="69"/>
      <c r="I63" s="65"/>
      <c r="J63" s="50" t="s">
        <v>15</v>
      </c>
      <c r="K63" s="69">
        <v>5</v>
      </c>
      <c r="L63" s="69"/>
      <c r="M63" s="69"/>
      <c r="N63" s="69">
        <v>2</v>
      </c>
      <c r="O63" s="69"/>
      <c r="P63" s="69"/>
      <c r="Q63" s="123">
        <v>3</v>
      </c>
      <c r="R63" s="124"/>
      <c r="S63" s="125"/>
      <c r="T63" s="106">
        <v>7</v>
      </c>
      <c r="U63" s="107"/>
      <c r="V63" s="108"/>
      <c r="W63" s="56">
        <f t="shared" si="7"/>
        <v>17</v>
      </c>
      <c r="X63" s="145"/>
      <c r="Y63" s="29"/>
      <c r="Z63" s="28"/>
      <c r="AA63" s="27"/>
      <c r="AB63" s="20"/>
    </row>
    <row r="64" spans="1:32" s="16" customFormat="1" ht="28.5" customHeight="1">
      <c r="A64" s="82">
        <v>29</v>
      </c>
      <c r="B64" s="69" t="s">
        <v>45</v>
      </c>
      <c r="C64" s="84" t="s">
        <v>34</v>
      </c>
      <c r="D64" s="83" t="s">
        <v>93</v>
      </c>
      <c r="E64" s="69" t="s">
        <v>70</v>
      </c>
      <c r="F64" s="69" t="s">
        <v>71</v>
      </c>
      <c r="G64" s="69" t="s">
        <v>121</v>
      </c>
      <c r="H64" s="69" t="s">
        <v>106</v>
      </c>
      <c r="I64" s="65" t="s">
        <v>158</v>
      </c>
      <c r="J64" s="50" t="s">
        <v>14</v>
      </c>
      <c r="K64" s="109">
        <v>2</v>
      </c>
      <c r="L64" s="110"/>
      <c r="M64" s="111"/>
      <c r="N64" s="109">
        <v>3</v>
      </c>
      <c r="O64" s="110"/>
      <c r="P64" s="111"/>
      <c r="Q64" s="109">
        <v>3</v>
      </c>
      <c r="R64" s="110"/>
      <c r="S64" s="111"/>
      <c r="T64" s="120">
        <v>3</v>
      </c>
      <c r="U64" s="121"/>
      <c r="V64" s="122"/>
      <c r="W64" s="56">
        <f t="shared" si="7"/>
        <v>11</v>
      </c>
      <c r="X64" s="78">
        <f t="shared" ref="X64" si="18">W65/W64*100</f>
        <v>136.36363636363635</v>
      </c>
      <c r="Y64" s="29"/>
      <c r="Z64" s="28"/>
      <c r="AA64" s="27"/>
      <c r="AB64" s="20"/>
    </row>
    <row r="65" spans="1:28" s="16" customFormat="1" ht="28.5" customHeight="1">
      <c r="A65" s="139"/>
      <c r="B65" s="84"/>
      <c r="C65" s="85"/>
      <c r="D65" s="83"/>
      <c r="E65" s="69"/>
      <c r="F65" s="69"/>
      <c r="G65" s="69"/>
      <c r="H65" s="69"/>
      <c r="I65" s="65"/>
      <c r="J65" s="50" t="s">
        <v>15</v>
      </c>
      <c r="K65" s="106">
        <v>2</v>
      </c>
      <c r="L65" s="107"/>
      <c r="M65" s="108"/>
      <c r="N65" s="106">
        <v>4</v>
      </c>
      <c r="O65" s="107"/>
      <c r="P65" s="108"/>
      <c r="Q65" s="123">
        <v>2</v>
      </c>
      <c r="R65" s="124"/>
      <c r="S65" s="125"/>
      <c r="T65" s="106">
        <v>7</v>
      </c>
      <c r="U65" s="107"/>
      <c r="V65" s="108"/>
      <c r="W65" s="57">
        <f t="shared" si="7"/>
        <v>15</v>
      </c>
      <c r="X65" s="142"/>
      <c r="Y65" s="29"/>
      <c r="Z65" s="28"/>
      <c r="AA65" s="27"/>
      <c r="AB65" s="20"/>
    </row>
    <row r="66" spans="1:28" s="16" customFormat="1" ht="30" customHeight="1">
      <c r="A66" s="82">
        <v>30</v>
      </c>
      <c r="B66" s="69" t="s">
        <v>45</v>
      </c>
      <c r="C66" s="69" t="s">
        <v>35</v>
      </c>
      <c r="D66" s="83" t="s">
        <v>94</v>
      </c>
      <c r="E66" s="69" t="s">
        <v>72</v>
      </c>
      <c r="F66" s="69" t="s">
        <v>73</v>
      </c>
      <c r="G66" s="69" t="s">
        <v>121</v>
      </c>
      <c r="H66" s="69" t="s">
        <v>106</v>
      </c>
      <c r="I66" s="65" t="s">
        <v>158</v>
      </c>
      <c r="J66" s="50" t="s">
        <v>14</v>
      </c>
      <c r="K66" s="133">
        <v>1</v>
      </c>
      <c r="L66" s="134"/>
      <c r="M66" s="135"/>
      <c r="N66" s="133">
        <v>2</v>
      </c>
      <c r="O66" s="134"/>
      <c r="P66" s="135"/>
      <c r="Q66" s="133">
        <v>2</v>
      </c>
      <c r="R66" s="134"/>
      <c r="S66" s="135"/>
      <c r="T66" s="120">
        <v>2</v>
      </c>
      <c r="U66" s="121"/>
      <c r="V66" s="122"/>
      <c r="W66" s="56">
        <f t="shared" si="7"/>
        <v>7</v>
      </c>
      <c r="X66" s="143">
        <f t="shared" ref="X66" si="19">W67/W66*100</f>
        <v>228.57142857142856</v>
      </c>
      <c r="Y66" s="29"/>
      <c r="Z66" s="28"/>
      <c r="AA66" s="20"/>
      <c r="AB66" s="20"/>
    </row>
    <row r="67" spans="1:28" s="16" customFormat="1" ht="30" customHeight="1">
      <c r="A67" s="82"/>
      <c r="B67" s="69"/>
      <c r="C67" s="69"/>
      <c r="D67" s="83"/>
      <c r="E67" s="69"/>
      <c r="F67" s="69"/>
      <c r="G67" s="69"/>
      <c r="H67" s="69"/>
      <c r="I67" s="65"/>
      <c r="J67" s="50" t="s">
        <v>15</v>
      </c>
      <c r="K67" s="106">
        <v>2</v>
      </c>
      <c r="L67" s="107"/>
      <c r="M67" s="108"/>
      <c r="N67" s="106">
        <v>2</v>
      </c>
      <c r="O67" s="107"/>
      <c r="P67" s="108"/>
      <c r="Q67" s="123">
        <v>2</v>
      </c>
      <c r="R67" s="124"/>
      <c r="S67" s="125"/>
      <c r="T67" s="106">
        <v>10</v>
      </c>
      <c r="U67" s="107"/>
      <c r="V67" s="108"/>
      <c r="W67" s="56">
        <f t="shared" si="7"/>
        <v>16</v>
      </c>
      <c r="X67" s="143"/>
      <c r="Y67" s="29"/>
      <c r="Z67" s="28"/>
      <c r="AA67" s="20"/>
      <c r="AB67" s="20"/>
    </row>
    <row r="68" spans="1:28" s="16" customFormat="1" ht="27.75" customHeight="1">
      <c r="A68" s="20"/>
      <c r="B68" s="148"/>
      <c r="C68" s="148"/>
      <c r="D68" s="148"/>
      <c r="E68" s="148"/>
      <c r="F68" s="148"/>
      <c r="G68" s="148"/>
      <c r="H68" s="148"/>
      <c r="I68" s="148"/>
      <c r="J68" s="148"/>
      <c r="K68" s="148"/>
      <c r="L68" s="148"/>
      <c r="M68" s="148"/>
      <c r="N68" s="148"/>
      <c r="O68" s="148"/>
      <c r="P68" s="148"/>
      <c r="Q68" s="148"/>
      <c r="R68" s="148"/>
      <c r="S68" s="148"/>
      <c r="T68" s="148"/>
      <c r="U68" s="148"/>
      <c r="V68" s="148"/>
      <c r="W68" s="149"/>
      <c r="X68" s="140"/>
      <c r="Y68" s="20"/>
      <c r="Z68" s="20"/>
      <c r="AA68" s="20"/>
      <c r="AB68" s="20"/>
    </row>
    <row r="69" spans="1:28" ht="1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O69" s="119" t="s">
        <v>9</v>
      </c>
      <c r="P69" s="119"/>
      <c r="Q69" s="119"/>
      <c r="R69" s="119"/>
      <c r="S69" s="119"/>
      <c r="T69" s="119"/>
      <c r="U69" s="119"/>
      <c r="V69" s="119"/>
      <c r="W69" s="11">
        <f>W66+W64+W62+W60+W58+W56+W54+W52+W50+W48+W46+W44+W42+W40+W38+W36+W34+W32+W30+W28+W26</f>
        <v>18193</v>
      </c>
      <c r="X69" s="141"/>
      <c r="Y69" s="30"/>
    </row>
    <row r="70" spans="1:28" ht="1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O70" s="119" t="s">
        <v>10</v>
      </c>
      <c r="P70" s="119"/>
      <c r="Q70" s="119"/>
      <c r="R70" s="119"/>
      <c r="S70" s="119"/>
      <c r="T70" s="119"/>
      <c r="U70" s="119"/>
      <c r="V70" s="119"/>
      <c r="W70" s="11">
        <f>W27+W29+W31+W33+W35+W37+W39+W41+W43+W45+W47+W49+W51+W53+W55+W57+W59+W61+W63+W65+W67</f>
        <v>28750</v>
      </c>
      <c r="X70" s="12"/>
    </row>
    <row r="71" spans="1:28"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2"/>
    </row>
  </sheetData>
  <mergeCells count="561">
    <mergeCell ref="B68:W68"/>
    <mergeCell ref="J5:P5"/>
    <mergeCell ref="N56:P56"/>
    <mergeCell ref="Q56:S56"/>
    <mergeCell ref="T56:V56"/>
    <mergeCell ref="K57:M57"/>
    <mergeCell ref="N57:P57"/>
    <mergeCell ref="Q57:S57"/>
    <mergeCell ref="K52:M52"/>
    <mergeCell ref="N52:P52"/>
    <mergeCell ref="Q52:S52"/>
    <mergeCell ref="K7:M7"/>
    <mergeCell ref="N7:P7"/>
    <mergeCell ref="T7:V7"/>
    <mergeCell ref="T50:V50"/>
    <mergeCell ref="K49:M49"/>
    <mergeCell ref="N49:P49"/>
    <mergeCell ref="Q49:S49"/>
    <mergeCell ref="T49:V49"/>
    <mergeCell ref="N44:P44"/>
    <mergeCell ref="Q44:S44"/>
    <mergeCell ref="T44:V44"/>
    <mergeCell ref="N41:P41"/>
    <mergeCell ref="K34:M34"/>
    <mergeCell ref="N34:P34"/>
    <mergeCell ref="K60:M60"/>
    <mergeCell ref="N60:P60"/>
    <mergeCell ref="Q60:S60"/>
    <mergeCell ref="T60:V60"/>
    <mergeCell ref="K55:M55"/>
    <mergeCell ref="N55:P55"/>
    <mergeCell ref="K56:M56"/>
    <mergeCell ref="K61:M61"/>
    <mergeCell ref="N61:P61"/>
    <mergeCell ref="Q61:S61"/>
    <mergeCell ref="T61:V61"/>
    <mergeCell ref="T55:V55"/>
    <mergeCell ref="Q55:S55"/>
    <mergeCell ref="T34:V34"/>
    <mergeCell ref="K39:M39"/>
    <mergeCell ref="D1:X1"/>
    <mergeCell ref="D3:X3"/>
    <mergeCell ref="K58:M58"/>
    <mergeCell ref="N58:P58"/>
    <mergeCell ref="Q58:S58"/>
    <mergeCell ref="T58:V58"/>
    <mergeCell ref="K59:M59"/>
    <mergeCell ref="N59:P59"/>
    <mergeCell ref="Q59:S59"/>
    <mergeCell ref="T59:V59"/>
    <mergeCell ref="T57:V57"/>
    <mergeCell ref="K53:M53"/>
    <mergeCell ref="N53:P53"/>
    <mergeCell ref="Q53:S53"/>
    <mergeCell ref="T53:V53"/>
    <mergeCell ref="K54:M54"/>
    <mergeCell ref="N54:P54"/>
    <mergeCell ref="K51:M51"/>
    <mergeCell ref="N51:P51"/>
    <mergeCell ref="Q51:S51"/>
    <mergeCell ref="K50:M50"/>
    <mergeCell ref="N50:P50"/>
    <mergeCell ref="Q54:S54"/>
    <mergeCell ref="T54:V54"/>
    <mergeCell ref="N65:P65"/>
    <mergeCell ref="Q65:S65"/>
    <mergeCell ref="T65:V65"/>
    <mergeCell ref="T66:V66"/>
    <mergeCell ref="Q64:S64"/>
    <mergeCell ref="Q66:S66"/>
    <mergeCell ref="K64:M64"/>
    <mergeCell ref="K66:M66"/>
    <mergeCell ref="N66:P66"/>
    <mergeCell ref="N64:P64"/>
    <mergeCell ref="T64:V64"/>
    <mergeCell ref="X28:X29"/>
    <mergeCell ref="X30:X31"/>
    <mergeCell ref="X32:X33"/>
    <mergeCell ref="X34:X35"/>
    <mergeCell ref="X36:X37"/>
    <mergeCell ref="X38:X39"/>
    <mergeCell ref="X40:X41"/>
    <mergeCell ref="X42:X43"/>
    <mergeCell ref="K6:V6"/>
    <mergeCell ref="K38:M38"/>
    <mergeCell ref="N38:P38"/>
    <mergeCell ref="T38:V38"/>
    <mergeCell ref="K37:M37"/>
    <mergeCell ref="K28:M28"/>
    <mergeCell ref="K40:M40"/>
    <mergeCell ref="Q37:S37"/>
    <mergeCell ref="Q41:S41"/>
    <mergeCell ref="N36:P36"/>
    <mergeCell ref="T36:V36"/>
    <mergeCell ref="Q36:S36"/>
    <mergeCell ref="N37:P37"/>
    <mergeCell ref="T37:V37"/>
    <mergeCell ref="T41:V41"/>
    <mergeCell ref="N40:P40"/>
    <mergeCell ref="A3:C3"/>
    <mergeCell ref="K42:M42"/>
    <mergeCell ref="N42:P42"/>
    <mergeCell ref="Q42:S42"/>
    <mergeCell ref="T42:V42"/>
    <mergeCell ref="K43:M43"/>
    <mergeCell ref="N43:P43"/>
    <mergeCell ref="Q43:S43"/>
    <mergeCell ref="T43:V43"/>
    <mergeCell ref="F28:F29"/>
    <mergeCell ref="K26:M26"/>
    <mergeCell ref="N26:P26"/>
    <mergeCell ref="T26:V26"/>
    <mergeCell ref="K30:M30"/>
    <mergeCell ref="N30:P30"/>
    <mergeCell ref="T30:V30"/>
    <mergeCell ref="K29:M29"/>
    <mergeCell ref="N29:P29"/>
    <mergeCell ref="T29:V29"/>
    <mergeCell ref="F30:F31"/>
    <mergeCell ref="K31:M31"/>
    <mergeCell ref="N31:P31"/>
    <mergeCell ref="T31:V31"/>
    <mergeCell ref="N28:P28"/>
    <mergeCell ref="X68:X69"/>
    <mergeCell ref="X64:X65"/>
    <mergeCell ref="X66:X67"/>
    <mergeCell ref="K44:M44"/>
    <mergeCell ref="K45:M45"/>
    <mergeCell ref="N45:P45"/>
    <mergeCell ref="Q45:S45"/>
    <mergeCell ref="T45:V45"/>
    <mergeCell ref="K47:M47"/>
    <mergeCell ref="N47:P47"/>
    <mergeCell ref="Q47:S47"/>
    <mergeCell ref="X58:X59"/>
    <mergeCell ref="X60:X61"/>
    <mergeCell ref="X62:X63"/>
    <mergeCell ref="X46:X47"/>
    <mergeCell ref="X48:X49"/>
    <mergeCell ref="X50:X51"/>
    <mergeCell ref="X52:X53"/>
    <mergeCell ref="X54:X55"/>
    <mergeCell ref="X56:X57"/>
    <mergeCell ref="X44:X45"/>
    <mergeCell ref="T47:V47"/>
    <mergeCell ref="T51:V51"/>
    <mergeCell ref="Q50:S50"/>
    <mergeCell ref="A62:A63"/>
    <mergeCell ref="A64:A65"/>
    <mergeCell ref="A66:A67"/>
    <mergeCell ref="B28:B29"/>
    <mergeCell ref="C28:C29"/>
    <mergeCell ref="B30:B31"/>
    <mergeCell ref="C30:C31"/>
    <mergeCell ref="A60:A61"/>
    <mergeCell ref="B32:B33"/>
    <mergeCell ref="C32:C33"/>
    <mergeCell ref="C36:C37"/>
    <mergeCell ref="B36:B37"/>
    <mergeCell ref="B38:B39"/>
    <mergeCell ref="C38:C39"/>
    <mergeCell ref="B54:B55"/>
    <mergeCell ref="C54:C55"/>
    <mergeCell ref="B44:B45"/>
    <mergeCell ref="C44:C45"/>
    <mergeCell ref="A28:A29"/>
    <mergeCell ref="A58:A59"/>
    <mergeCell ref="A36:A37"/>
    <mergeCell ref="A38:A39"/>
    <mergeCell ref="A40:A41"/>
    <mergeCell ref="A42:A43"/>
    <mergeCell ref="A30:A31"/>
    <mergeCell ref="A32:A33"/>
    <mergeCell ref="A34:A35"/>
    <mergeCell ref="D44:D45"/>
    <mergeCell ref="A26:A27"/>
    <mergeCell ref="D28:D29"/>
    <mergeCell ref="B40:B41"/>
    <mergeCell ref="C40:C41"/>
    <mergeCell ref="B34:B35"/>
    <mergeCell ref="C34:C35"/>
    <mergeCell ref="A44:A45"/>
    <mergeCell ref="D34:D35"/>
    <mergeCell ref="D26:D27"/>
    <mergeCell ref="A50:A51"/>
    <mergeCell ref="A52:A53"/>
    <mergeCell ref="A54:A55"/>
    <mergeCell ref="A56:A57"/>
    <mergeCell ref="E36:E37"/>
    <mergeCell ref="F36:F37"/>
    <mergeCell ref="I50:I51"/>
    <mergeCell ref="H44:H45"/>
    <mergeCell ref="H36:H37"/>
    <mergeCell ref="I36:I37"/>
    <mergeCell ref="I44:I45"/>
    <mergeCell ref="H46:H47"/>
    <mergeCell ref="E44:E45"/>
    <mergeCell ref="F42:F43"/>
    <mergeCell ref="E42:E43"/>
    <mergeCell ref="D42:D43"/>
    <mergeCell ref="B42:B43"/>
    <mergeCell ref="C42:C43"/>
    <mergeCell ref="F50:F51"/>
    <mergeCell ref="D36:D37"/>
    <mergeCell ref="C50:C51"/>
    <mergeCell ref="B46:B49"/>
    <mergeCell ref="C46:C49"/>
    <mergeCell ref="G50:G51"/>
    <mergeCell ref="I38:I39"/>
    <mergeCell ref="F48:F49"/>
    <mergeCell ref="E48:E49"/>
    <mergeCell ref="D48:D49"/>
    <mergeCell ref="F46:F47"/>
    <mergeCell ref="E46:E47"/>
    <mergeCell ref="D46:D47"/>
    <mergeCell ref="F44:F45"/>
    <mergeCell ref="H40:H41"/>
    <mergeCell ref="I40:I41"/>
    <mergeCell ref="H42:H43"/>
    <mergeCell ref="I42:I43"/>
    <mergeCell ref="G42:G43"/>
    <mergeCell ref="G48:G49"/>
    <mergeCell ref="D58:D59"/>
    <mergeCell ref="E58:E59"/>
    <mergeCell ref="F58:F59"/>
    <mergeCell ref="F56:F57"/>
    <mergeCell ref="E56:E57"/>
    <mergeCell ref="D56:D57"/>
    <mergeCell ref="B56:B57"/>
    <mergeCell ref="C56:C57"/>
    <mergeCell ref="G54:G55"/>
    <mergeCell ref="G56:G57"/>
    <mergeCell ref="G58:G59"/>
    <mergeCell ref="X26:X27"/>
    <mergeCell ref="X6:X7"/>
    <mergeCell ref="C26:C27"/>
    <mergeCell ref="B26:B27"/>
    <mergeCell ref="B6:B7"/>
    <mergeCell ref="A6:A7"/>
    <mergeCell ref="J6:J7"/>
    <mergeCell ref="K48:M48"/>
    <mergeCell ref="N48:P48"/>
    <mergeCell ref="T48:V48"/>
    <mergeCell ref="K46:M46"/>
    <mergeCell ref="N46:P46"/>
    <mergeCell ref="T46:V46"/>
    <mergeCell ref="Q46:S46"/>
    <mergeCell ref="Q48:S48"/>
    <mergeCell ref="K41:M41"/>
    <mergeCell ref="Q38:S38"/>
    <mergeCell ref="E34:E35"/>
    <mergeCell ref="F34:F35"/>
    <mergeCell ref="D30:D31"/>
    <mergeCell ref="E30:E31"/>
    <mergeCell ref="H34:H35"/>
    <mergeCell ref="I34:I35"/>
    <mergeCell ref="H38:H39"/>
    <mergeCell ref="K63:M63"/>
    <mergeCell ref="N63:P63"/>
    <mergeCell ref="Q63:S63"/>
    <mergeCell ref="T63:V63"/>
    <mergeCell ref="K65:M65"/>
    <mergeCell ref="O70:V70"/>
    <mergeCell ref="A2:C2"/>
    <mergeCell ref="A1:C1"/>
    <mergeCell ref="E26:E27"/>
    <mergeCell ref="E50:E51"/>
    <mergeCell ref="D50:D51"/>
    <mergeCell ref="B50:B51"/>
    <mergeCell ref="C60:C61"/>
    <mergeCell ref="B60:B61"/>
    <mergeCell ref="D54:D55"/>
    <mergeCell ref="E54:E55"/>
    <mergeCell ref="F54:F55"/>
    <mergeCell ref="F52:F53"/>
    <mergeCell ref="E52:E53"/>
    <mergeCell ref="D52:D53"/>
    <mergeCell ref="C52:C53"/>
    <mergeCell ref="B52:B53"/>
    <mergeCell ref="B58:B59"/>
    <mergeCell ref="C58:C59"/>
    <mergeCell ref="T8:V8"/>
    <mergeCell ref="K32:M32"/>
    <mergeCell ref="N32:P32"/>
    <mergeCell ref="T32:V32"/>
    <mergeCell ref="K27:M27"/>
    <mergeCell ref="O69:V69"/>
    <mergeCell ref="T40:V40"/>
    <mergeCell ref="N39:P39"/>
    <mergeCell ref="T39:V39"/>
    <mergeCell ref="Q39:S39"/>
    <mergeCell ref="Q40:S40"/>
    <mergeCell ref="K35:M35"/>
    <mergeCell ref="N35:P35"/>
    <mergeCell ref="Q35:S35"/>
    <mergeCell ref="T35:V35"/>
    <mergeCell ref="T52:V52"/>
    <mergeCell ref="K67:M67"/>
    <mergeCell ref="N67:P67"/>
    <mergeCell ref="Q67:S67"/>
    <mergeCell ref="T67:V67"/>
    <mergeCell ref="K62:M62"/>
    <mergeCell ref="N62:P62"/>
    <mergeCell ref="Q62:S62"/>
    <mergeCell ref="T62:V62"/>
    <mergeCell ref="Q29:S29"/>
    <mergeCell ref="Q30:S30"/>
    <mergeCell ref="Q31:S31"/>
    <mergeCell ref="Q32:S32"/>
    <mergeCell ref="Q33:S33"/>
    <mergeCell ref="N24:P24"/>
    <mergeCell ref="Q24:S24"/>
    <mergeCell ref="N14:P14"/>
    <mergeCell ref="Q14:S14"/>
    <mergeCell ref="N33:P33"/>
    <mergeCell ref="H52:H53"/>
    <mergeCell ref="I52:I53"/>
    <mergeCell ref="N17:P17"/>
    <mergeCell ref="N27:P27"/>
    <mergeCell ref="Q27:S27"/>
    <mergeCell ref="T27:V27"/>
    <mergeCell ref="H32:H33"/>
    <mergeCell ref="I32:I33"/>
    <mergeCell ref="H30:H31"/>
    <mergeCell ref="I30:I31"/>
    <mergeCell ref="T28:V28"/>
    <mergeCell ref="H26:H27"/>
    <mergeCell ref="I26:I27"/>
    <mergeCell ref="H28:H29"/>
    <mergeCell ref="I28:I29"/>
    <mergeCell ref="I24:I25"/>
    <mergeCell ref="T24:V24"/>
    <mergeCell ref="K25:M25"/>
    <mergeCell ref="K33:M33"/>
    <mergeCell ref="T33:V33"/>
    <mergeCell ref="Q34:S34"/>
    <mergeCell ref="K36:M36"/>
    <mergeCell ref="Q26:S26"/>
    <mergeCell ref="Q28:S28"/>
    <mergeCell ref="H66:H67"/>
    <mergeCell ref="I66:I67"/>
    <mergeCell ref="H54:H55"/>
    <mergeCell ref="I54:I55"/>
    <mergeCell ref="H56:H57"/>
    <mergeCell ref="H62:H63"/>
    <mergeCell ref="I62:I63"/>
    <mergeCell ref="H64:H65"/>
    <mergeCell ref="I64:I65"/>
    <mergeCell ref="I56:I57"/>
    <mergeCell ref="H58:H59"/>
    <mergeCell ref="I58:I59"/>
    <mergeCell ref="H60:H61"/>
    <mergeCell ref="I60:I61"/>
    <mergeCell ref="I8:I9"/>
    <mergeCell ref="H6:H7"/>
    <mergeCell ref="I6:I7"/>
    <mergeCell ref="C6:C7"/>
    <mergeCell ref="D6:F6"/>
    <mergeCell ref="N25:P25"/>
    <mergeCell ref="Q25:S25"/>
    <mergeCell ref="T25:V25"/>
    <mergeCell ref="N11:P11"/>
    <mergeCell ref="Q11:S11"/>
    <mergeCell ref="T11:V11"/>
    <mergeCell ref="K13:M13"/>
    <mergeCell ref="N9:P9"/>
    <mergeCell ref="Q9:S9"/>
    <mergeCell ref="T9:V9"/>
    <mergeCell ref="N10:P10"/>
    <mergeCell ref="Q10:S10"/>
    <mergeCell ref="T14:V14"/>
    <mergeCell ref="N15:P15"/>
    <mergeCell ref="Q15:S15"/>
    <mergeCell ref="T15:V15"/>
    <mergeCell ref="Q7:S7"/>
    <mergeCell ref="N8:P8"/>
    <mergeCell ref="Q8:S8"/>
    <mergeCell ref="G46:G47"/>
    <mergeCell ref="G6:G7"/>
    <mergeCell ref="C8:C9"/>
    <mergeCell ref="B8:B9"/>
    <mergeCell ref="D8:D9"/>
    <mergeCell ref="E8:E9"/>
    <mergeCell ref="F8:F9"/>
    <mergeCell ref="G8:G9"/>
    <mergeCell ref="H8:H9"/>
    <mergeCell ref="G52:G53"/>
    <mergeCell ref="I46:I47"/>
    <mergeCell ref="H48:H49"/>
    <mergeCell ref="I48:I49"/>
    <mergeCell ref="G26:G27"/>
    <mergeCell ref="K8:M8"/>
    <mergeCell ref="K9:M9"/>
    <mergeCell ref="K10:M10"/>
    <mergeCell ref="K11:M11"/>
    <mergeCell ref="G34:G35"/>
    <mergeCell ref="G36:G37"/>
    <mergeCell ref="G38:G39"/>
    <mergeCell ref="G40:G41"/>
    <mergeCell ref="K20:M20"/>
    <mergeCell ref="G20:G21"/>
    <mergeCell ref="G22:G23"/>
    <mergeCell ref="G24:G25"/>
    <mergeCell ref="H16:H17"/>
    <mergeCell ref="H18:H19"/>
    <mergeCell ref="H20:H21"/>
    <mergeCell ref="H22:H23"/>
    <mergeCell ref="H24:H25"/>
    <mergeCell ref="H50:H51"/>
    <mergeCell ref="G44:G45"/>
    <mergeCell ref="B14:B15"/>
    <mergeCell ref="D24:D25"/>
    <mergeCell ref="C18:C19"/>
    <mergeCell ref="B18:B19"/>
    <mergeCell ref="I16:I17"/>
    <mergeCell ref="I18:I19"/>
    <mergeCell ref="I20:I21"/>
    <mergeCell ref="I22:I23"/>
    <mergeCell ref="E20:E21"/>
    <mergeCell ref="F20:F21"/>
    <mergeCell ref="C20:C21"/>
    <mergeCell ref="B20:B21"/>
    <mergeCell ref="B22:B23"/>
    <mergeCell ref="C22:C23"/>
    <mergeCell ref="H14:H15"/>
    <mergeCell ref="I14:I15"/>
    <mergeCell ref="D20:D21"/>
    <mergeCell ref="D22:D23"/>
    <mergeCell ref="F24:F25"/>
    <mergeCell ref="E22:E23"/>
    <mergeCell ref="F22:F23"/>
    <mergeCell ref="B24:B25"/>
    <mergeCell ref="C24:C25"/>
    <mergeCell ref="E24:E25"/>
    <mergeCell ref="A18:A19"/>
    <mergeCell ref="A16:A17"/>
    <mergeCell ref="E18:E19"/>
    <mergeCell ref="F18:F19"/>
    <mergeCell ref="G18:G19"/>
    <mergeCell ref="A8:A9"/>
    <mergeCell ref="A10:A11"/>
    <mergeCell ref="C10:C11"/>
    <mergeCell ref="D10:D11"/>
    <mergeCell ref="E10:E11"/>
    <mergeCell ref="F10:F11"/>
    <mergeCell ref="C14:C15"/>
    <mergeCell ref="D14:D15"/>
    <mergeCell ref="E14:E15"/>
    <mergeCell ref="F14:F15"/>
    <mergeCell ref="G14:G15"/>
    <mergeCell ref="B16:B17"/>
    <mergeCell ref="C16:C17"/>
    <mergeCell ref="D16:D17"/>
    <mergeCell ref="E16:E17"/>
    <mergeCell ref="F16:F17"/>
    <mergeCell ref="G16:G17"/>
    <mergeCell ref="D18:D19"/>
    <mergeCell ref="A14:A15"/>
    <mergeCell ref="E28:E29"/>
    <mergeCell ref="G28:G29"/>
    <mergeCell ref="G30:G31"/>
    <mergeCell ref="G32:G33"/>
    <mergeCell ref="F26:F27"/>
    <mergeCell ref="D40:D41"/>
    <mergeCell ref="E40:E41"/>
    <mergeCell ref="F40:F41"/>
    <mergeCell ref="D38:D39"/>
    <mergeCell ref="E38:E39"/>
    <mergeCell ref="F38:F39"/>
    <mergeCell ref="D32:D33"/>
    <mergeCell ref="E32:E33"/>
    <mergeCell ref="F32:F33"/>
    <mergeCell ref="G60:G61"/>
    <mergeCell ref="G62:G63"/>
    <mergeCell ref="G64:G65"/>
    <mergeCell ref="G66:G67"/>
    <mergeCell ref="A46:A47"/>
    <mergeCell ref="A48:A49"/>
    <mergeCell ref="F66:F67"/>
    <mergeCell ref="E66:E67"/>
    <mergeCell ref="D66:D67"/>
    <mergeCell ref="C66:C67"/>
    <mergeCell ref="B66:B67"/>
    <mergeCell ref="B64:B65"/>
    <mergeCell ref="C64:C65"/>
    <mergeCell ref="D64:D65"/>
    <mergeCell ref="E64:E65"/>
    <mergeCell ref="F64:F65"/>
    <mergeCell ref="F62:F63"/>
    <mergeCell ref="E62:E63"/>
    <mergeCell ref="D62:D63"/>
    <mergeCell ref="C62:C63"/>
    <mergeCell ref="B62:B63"/>
    <mergeCell ref="F60:F61"/>
    <mergeCell ref="E60:E61"/>
    <mergeCell ref="D60:D61"/>
    <mergeCell ref="A24:A25"/>
    <mergeCell ref="A20:A21"/>
    <mergeCell ref="A22:A23"/>
    <mergeCell ref="X8:X9"/>
    <mergeCell ref="X10:X11"/>
    <mergeCell ref="X14:X15"/>
    <mergeCell ref="X16:X17"/>
    <mergeCell ref="X18:X19"/>
    <mergeCell ref="X20:X21"/>
    <mergeCell ref="X22:X23"/>
    <mergeCell ref="X24:X25"/>
    <mergeCell ref="K21:M21"/>
    <mergeCell ref="N21:P21"/>
    <mergeCell ref="Q21:S21"/>
    <mergeCell ref="T21:V21"/>
    <mergeCell ref="K22:M22"/>
    <mergeCell ref="N22:P22"/>
    <mergeCell ref="Q22:S22"/>
    <mergeCell ref="T22:V22"/>
    <mergeCell ref="K16:M16"/>
    <mergeCell ref="N16:P16"/>
    <mergeCell ref="Q16:S16"/>
    <mergeCell ref="T16:V16"/>
    <mergeCell ref="K17:M17"/>
    <mergeCell ref="N20:P20"/>
    <mergeCell ref="Q20:S20"/>
    <mergeCell ref="T20:V20"/>
    <mergeCell ref="K23:M23"/>
    <mergeCell ref="N23:P23"/>
    <mergeCell ref="Q23:S23"/>
    <mergeCell ref="T23:V23"/>
    <mergeCell ref="K24:M24"/>
    <mergeCell ref="K12:M12"/>
    <mergeCell ref="K14:M14"/>
    <mergeCell ref="K15:M15"/>
    <mergeCell ref="N12:P12"/>
    <mergeCell ref="Q12:S12"/>
    <mergeCell ref="T12:V12"/>
    <mergeCell ref="Q17:S17"/>
    <mergeCell ref="T17:V17"/>
    <mergeCell ref="K18:M18"/>
    <mergeCell ref="N18:P18"/>
    <mergeCell ref="Q18:S18"/>
    <mergeCell ref="T18:V18"/>
    <mergeCell ref="K19:M19"/>
    <mergeCell ref="N19:P19"/>
    <mergeCell ref="Q19:S19"/>
    <mergeCell ref="T19:V19"/>
    <mergeCell ref="X12:X13"/>
    <mergeCell ref="A12:A13"/>
    <mergeCell ref="B10:B13"/>
    <mergeCell ref="C12:C13"/>
    <mergeCell ref="D12:D13"/>
    <mergeCell ref="E12:E13"/>
    <mergeCell ref="F12:F13"/>
    <mergeCell ref="G10:G11"/>
    <mergeCell ref="G12:G13"/>
    <mergeCell ref="H10:H11"/>
    <mergeCell ref="H12:H13"/>
    <mergeCell ref="I10:I11"/>
    <mergeCell ref="I12:I13"/>
    <mergeCell ref="T10:V10"/>
    <mergeCell ref="N13:P13"/>
    <mergeCell ref="Q13:S13"/>
    <mergeCell ref="T13:V13"/>
  </mergeCells>
  <conditionalFormatting sqref="X8:X67">
    <cfRule type="cellIs" dxfId="3" priority="9" operator="between">
      <formula>0</formula>
      <formula>70</formula>
    </cfRule>
    <cfRule type="cellIs" dxfId="2" priority="10" operator="between">
      <formula>71</formula>
      <formula>89</formula>
    </cfRule>
    <cfRule type="cellIs" dxfId="1" priority="11" operator="between">
      <formula>71</formula>
      <formula>79</formula>
    </cfRule>
    <cfRule type="cellIs" dxfId="0" priority="12" operator="greaterThan">
      <formula>90</formula>
    </cfRule>
  </conditionalFormatting>
  <printOptions horizontalCentered="1"/>
  <pageMargins left="0.31496062992125984" right="0.31496062992125984" top="0.94488188976377963" bottom="0.15748031496062992" header="0.31496062992125984" footer="0.31496062992125984"/>
  <pageSetup scale="60" fitToHeight="0" orientation="landscape" r:id="rId1"/>
  <headerFooter>
    <oddHeader>&amp;L&amp;G&amp;C&amp;"Arial,Negrita"&amp;14Universidad Tecnológica de la Costa Grande de Guerrero
Reporte de avance de indicadores  Enero - Diciembre 2024&amp;R&amp;G</oddHeader>
    <oddFooter>&amp;R&amp;P de &amp;N</oddFooter>
  </headerFooter>
  <rowBreaks count="2" manualBreakCount="2">
    <brk id="25" max="23" man="1"/>
    <brk id="49" max="2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&amp; Evaluac</dc:creator>
  <cp:lastModifiedBy>Sec. Planeación</cp:lastModifiedBy>
  <cp:lastPrinted>2025-01-08T21:29:27Z</cp:lastPrinted>
  <dcterms:created xsi:type="dcterms:W3CDTF">2020-03-08T22:14:04Z</dcterms:created>
  <dcterms:modified xsi:type="dcterms:W3CDTF">2025-01-24T18:38:39Z</dcterms:modified>
</cp:coreProperties>
</file>