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C35" i="1" l="1"/>
  <c r="C25" i="1"/>
  <c r="F9" i="1" l="1"/>
  <c r="F85" i="1" l="1"/>
  <c r="C85" i="1"/>
  <c r="C87" i="1" s="1"/>
  <c r="F25" i="1"/>
  <c r="C9" i="1"/>
  <c r="D24" i="1" l="1"/>
  <c r="J24" i="1" l="1"/>
  <c r="I24" i="1"/>
  <c r="I25" i="1"/>
  <c r="I28" i="1"/>
  <c r="F35" i="1"/>
  <c r="G25" i="1"/>
  <c r="D25" i="1"/>
  <c r="G55" i="1" l="1"/>
  <c r="F87" i="1"/>
  <c r="I87" i="1" s="1"/>
  <c r="J25" i="1"/>
  <c r="D16" i="1"/>
  <c r="D38" i="1" l="1"/>
  <c r="G29" i="1"/>
  <c r="D29" i="1"/>
  <c r="D28" i="1"/>
  <c r="I29" i="1"/>
  <c r="I86" i="1" l="1"/>
  <c r="C74" i="1"/>
  <c r="C72" i="1"/>
  <c r="I38" i="1"/>
  <c r="I37" i="1"/>
  <c r="I36" i="1"/>
  <c r="G38" i="1"/>
  <c r="I16" i="1"/>
  <c r="J29" i="1"/>
  <c r="I55" i="1" l="1"/>
  <c r="D55" i="1"/>
  <c r="J55" i="1" s="1"/>
  <c r="J38" i="1"/>
  <c r="G16" i="1"/>
  <c r="J16" i="1" s="1"/>
  <c r="G28" i="1"/>
  <c r="G36" i="1"/>
  <c r="G37" i="1"/>
  <c r="D36" i="1"/>
  <c r="D37" i="1"/>
  <c r="J37" i="1" l="1"/>
  <c r="I85" i="1"/>
  <c r="J28" i="1"/>
  <c r="J36" i="1"/>
</calcChain>
</file>

<file path=xl/sharedStrings.xml><?xml version="1.0" encoding="utf-8"?>
<sst xmlns="http://schemas.openxmlformats.org/spreadsheetml/2006/main" count="83" uniqueCount="68">
  <si>
    <t>Nombre del Ente:  Universidad Tecnologica de la Costa Grande de Guerrero</t>
  </si>
  <si>
    <t>Estado de Flujos de Efectivo</t>
  </si>
  <si>
    <t>Concepto</t>
  </si>
  <si>
    <t>Variación</t>
  </si>
  <si>
    <t>Importe</t>
  </si>
  <si>
    <t>%</t>
  </si>
  <si>
    <t>Nota:  El detalle presentado a continuación es de manera ilustrativo y no es limitante para su adaptación por parte del ente fiscalizable, en atención a las cuentas que utilice.</t>
  </si>
  <si>
    <t>Flujos de Efectivos de las Actividades de Operación</t>
  </si>
  <si>
    <t>Origen</t>
  </si>
  <si>
    <t xml:space="preserve">Impuestos </t>
  </si>
  <si>
    <t>Contribuciones de mejoras</t>
  </si>
  <si>
    <t xml:space="preserve">Derechos </t>
  </si>
  <si>
    <t>Aprovechamientos de Tipo Corriente</t>
  </si>
  <si>
    <t>Ingresos por Ventas de Bienes y Servicios Producidos</t>
  </si>
  <si>
    <t xml:space="preserve">en Establecimientos del Gobierno </t>
  </si>
  <si>
    <t>Otras Contribuciones Causadas en Ejercicios Anteriores</t>
  </si>
  <si>
    <t>Participaciones y aportaciones</t>
  </si>
  <si>
    <t xml:space="preserve">Participaciones </t>
  </si>
  <si>
    <t>Aportaciones</t>
  </si>
  <si>
    <t>Convenios federal y estatal</t>
  </si>
  <si>
    <t>Transferencias, Asignaciones, Subsidios y Otras Ayudas</t>
  </si>
  <si>
    <t>Transferencias internas y Asignaciones al Sector Publico</t>
  </si>
  <si>
    <t>Transferencias al Resto del sector Publico</t>
  </si>
  <si>
    <t>Ayudas Sociales</t>
  </si>
  <si>
    <t>Pensiones y Jubilaciones</t>
  </si>
  <si>
    <t xml:space="preserve">Otros Ingresos y Beneficios </t>
  </si>
  <si>
    <t>Aplicación</t>
  </si>
  <si>
    <t>Servicios Personales</t>
  </si>
  <si>
    <t xml:space="preserve">Materiales y Suministros 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</si>
  <si>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</si>
  <si>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</si>
  <si>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</si>
  <si>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</si>
  <si>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Transferencias a Fideicomisos, Mandatos y Contratos Análogos</t>
  </si>
  <si>
    <t xml:space="preserve">Transferencias a la Seguridad Social </t>
  </si>
  <si>
    <t xml:space="preserve">Donativos </t>
  </si>
  <si>
    <t xml:space="preserve">Transferencia al Exterior </t>
  </si>
  <si>
    <t>Convenios</t>
  </si>
  <si>
    <t>Flujos Netos de Efectivos por Actividades de Operación</t>
  </si>
  <si>
    <t>Flujos de Efectivos de las Actividades de Inversión</t>
  </si>
  <si>
    <t xml:space="preserve">Origen </t>
  </si>
  <si>
    <t>Contribuciones de Capital</t>
  </si>
  <si>
    <t>Venta de Activos Físicos</t>
  </si>
  <si>
    <t>Otros</t>
  </si>
  <si>
    <t xml:space="preserve">Aplicación </t>
  </si>
  <si>
    <t>Bienes Inmuebles y muebles</t>
  </si>
  <si>
    <t>Construcciones en Proceso (Obra Pública)</t>
  </si>
  <si>
    <t>Flujos netos de Efectivos por Actividades de Inversión</t>
  </si>
  <si>
    <t>Flujos de Efectivo de las Actividades de Financiamiento</t>
  </si>
  <si>
    <t>Endeudamiento Neto</t>
  </si>
  <si>
    <t>Interno</t>
  </si>
  <si>
    <t>Externo</t>
  </si>
  <si>
    <t>Incrementos de Otros Pasivos</t>
  </si>
  <si>
    <t>Disminución de Activos Financieros</t>
  </si>
  <si>
    <t>Incrementos de Activos Financieros</t>
  </si>
  <si>
    <t>Servicio de la Deuda</t>
  </si>
  <si>
    <t>Disminución de Otros Pasivos</t>
  </si>
  <si>
    <t>Flujos Netos de Efectivo por Actividades de Financiamiento</t>
  </si>
  <si>
    <t>Incremento / 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</si>
  <si>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</si>
  <si>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</si>
  <si>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</si>
  <si>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Subsidio Federal</t>
  </si>
  <si>
    <t>Subsidio Estatal</t>
  </si>
  <si>
    <t>Otras aplicaciones de operación</t>
  </si>
  <si>
    <t>Productos Financieros</t>
  </si>
  <si>
    <t>Otros origenes de operación</t>
  </si>
  <si>
    <r>
      <t>del 1 de enero al 31 de diciembre de 2022</t>
    </r>
    <r>
      <rPr>
        <sz val="11"/>
        <rFont val="Arial Narrow"/>
        <family val="2"/>
      </rPr>
      <t>.</t>
    </r>
    <r>
      <rPr>
        <b/>
        <sz val="11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</si>
</sst>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34998626667073579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38">
    <xf numFmtId="0" fontId="0" fillId="0" borderId="0" xfId="0"/>
    <xf numFmtId="0" fontId="2" fillId="0" borderId="0" xfId="0" applyFont="1"/>
    <xf numFmtId="0" fontId="3" fillId="2" borderId="3" xfId="0" applyFont="1" applyFill="1" applyBorder="1" applyAlignment="1">
      <alignment horizontal="center" vertical="center"/>
    </xf>
    <xf numFmtId="0" fontId="2" fillId="3" borderId="6" xfId="0" applyFont="1" applyFill="1" applyBorder="1"/>
    <xf numFmtId="0" fontId="2" fillId="3" borderId="7" xfId="0" applyFont="1" applyFill="1" applyBorder="1"/>
    <xf numFmtId="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2" applyFont="1" applyFill="1" applyBorder="1"/>
    <xf numFmtId="0" fontId="2" fillId="0" borderId="9" xfId="2" applyFont="1" applyFill="1" applyBorder="1"/>
    <xf numFmtId="4" fontId="3" fillId="0" borderId="10" xfId="0" applyNumberFormat="1" applyFont="1" applyBorder="1"/>
    <xf numFmtId="0" fontId="2" fillId="0" borderId="10" xfId="0" applyFont="1" applyBorder="1"/>
    <xf numFmtId="4" fontId="2" fillId="0" borderId="10" xfId="0" applyNumberFormat="1" applyFont="1" applyBorder="1"/>
    <xf numFmtId="0" fontId="2" fillId="0" borderId="8" xfId="2" applyFont="1" applyFill="1" applyBorder="1"/>
    <xf numFmtId="0" fontId="2" fillId="0" borderId="10" xfId="2" applyFont="1" applyFill="1" applyBorder="1"/>
    <xf numFmtId="10" fontId="2" fillId="0" borderId="10" xfId="1" applyNumberFormat="1" applyFont="1" applyBorder="1"/>
    <xf numFmtId="10" fontId="2" fillId="0" borderId="10" xfId="0" applyNumberFormat="1" applyFont="1" applyBorder="1"/>
    <xf numFmtId="0" fontId="2" fillId="0" borderId="3" xfId="0" applyFont="1" applyBorder="1"/>
    <xf numFmtId="0" fontId="3" fillId="0" borderId="3" xfId="0" applyFont="1" applyBorder="1"/>
    <xf numFmtId="0" fontId="2" fillId="0" borderId="2" xfId="0" applyFont="1" applyBorder="1"/>
    <xf numFmtId="4" fontId="2" fillId="0" borderId="11" xfId="0" applyNumberFormat="1" applyFont="1" applyBorder="1"/>
    <xf numFmtId="4" fontId="2" fillId="0" borderId="11" xfId="0" applyNumberFormat="1" applyFont="1" applyFill="1" applyBorder="1"/>
    <xf numFmtId="4" fontId="0" fillId="0" borderId="0" xfId="0" applyNumberFormat="1"/>
    <xf numFmtId="4" fontId="2" fillId="0" borderId="10" xfId="0" applyNumberFormat="1" applyFont="1" applyFill="1" applyBorder="1"/>
    <xf numFmtId="10" fontId="2" fillId="0" borderId="10" xfId="1" applyNumberFormat="1" applyFont="1" applyFill="1" applyBorder="1"/>
    <xf numFmtId="0" fontId="2" fillId="0" borderId="10" xfId="0" applyFont="1" applyFill="1" applyBorder="1"/>
    <xf numFmtId="10" fontId="2" fillId="0" borderId="10" xfId="0" applyNumberFormat="1" applyFont="1" applyFill="1" applyBorder="1"/>
    <xf numFmtId="0" fontId="4" fillId="0" borderId="4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</cellXfs>
  <cellStyles count="3">
    <cellStyle name="Normal" xfId="0" builtinId="0"/>
    <cellStyle name="Normal 2 2" xfId="2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528921</xdr:colOff>
      <xdr:row>91</xdr:row>
      <xdr:rowOff>60139</xdr:rowOff>
    </xdr:from>
    <xdr:to>
      <xdr:col>8</xdr:col>
      <xdr:colOff>595409</xdr:colOff>
      <xdr:row>97</xdr:row>
      <xdr:rowOff>9525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4881846" y="19129189"/>
          <a:ext cx="2352488" cy="1168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Aprobado</a:t>
          </a:r>
          <a:r>
            <a:rPr lang="es-MX" sz="1000" b="1" i="0" baseline="0">
              <a:effectLst/>
              <a:latin typeface="+mn-lt"/>
              <a:ea typeface="+mn-ea"/>
              <a:cs typeface="+mn-cs"/>
            </a:rPr>
            <a:t> por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L.C. HILARIO SOLIS CERVANTES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DIRECTOR DE ADMINISTRACIÓN Y FINANZAS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831478</xdr:colOff>
      <xdr:row>90</xdr:row>
      <xdr:rowOff>195791</xdr:rowOff>
    </xdr:from>
    <xdr:to>
      <xdr:col>1</xdr:col>
      <xdr:colOff>2876550</xdr:colOff>
      <xdr:row>96</xdr:row>
      <xdr:rowOff>161925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1145803" y="19055291"/>
          <a:ext cx="2045072" cy="12043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Elaborado por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MTRO</a:t>
          </a: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ALEJANDRO ROCHA LEYVA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JEFE DEL DEPTO. DE CONTABILIDAD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F13" sqref="F13"/>
    </sheetView>
  </sheetViews>
  <sheetFormatPr baseColWidth="10" defaultColWidth="9.140625" defaultRowHeight="15" x14ac:dyDescent="0.25"/>
  <cols>
    <col min="1" max="1" width="4.7109375" customWidth="1"/>
    <col min="2" max="2" width="47" customWidth="1"/>
    <col min="3" max="3" width="13.5703125" customWidth="1"/>
    <col min="4" max="4" width="8.42578125" customWidth="1"/>
    <col min="5" max="5" width="1.7109375" customWidth="1"/>
    <col min="6" max="6" width="14.42578125" customWidth="1"/>
    <col min="7" max="7" width="8.28515625" customWidth="1"/>
    <col min="8" max="8" width="1.42578125" customWidth="1"/>
    <col min="9" max="9" width="15" customWidth="1"/>
    <col min="10" max="10" width="10.7109375" customWidth="1"/>
    <col min="12" max="13" width="13.42578125" bestFit="1" customWidth="1"/>
  </cols>
  <sheetData>
    <row r="1" spans="1:10" ht="16.5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 x14ac:dyDescent="0.3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6.5" x14ac:dyDescent="0.3">
      <c r="A3" s="31" t="s">
        <v>0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6.5" x14ac:dyDescent="0.3">
      <c r="A4" s="35" t="s">
        <v>67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6.5" x14ac:dyDescent="0.25">
      <c r="A5" s="36" t="s">
        <v>2</v>
      </c>
      <c r="B5" s="36"/>
      <c r="C5" s="36">
        <v>2022</v>
      </c>
      <c r="D5" s="36"/>
      <c r="E5" s="2"/>
      <c r="F5" s="37">
        <v>2021</v>
      </c>
      <c r="G5" s="37"/>
      <c r="H5" s="2"/>
      <c r="I5" s="36" t="s">
        <v>3</v>
      </c>
      <c r="J5" s="36"/>
    </row>
    <row r="6" spans="1:10" ht="16.5" x14ac:dyDescent="0.25">
      <c r="A6" s="36"/>
      <c r="B6" s="36"/>
      <c r="C6" s="2" t="s">
        <v>4</v>
      </c>
      <c r="D6" s="2" t="s">
        <v>5</v>
      </c>
      <c r="E6" s="2"/>
      <c r="F6" s="2" t="s">
        <v>4</v>
      </c>
      <c r="G6" s="2" t="s">
        <v>5</v>
      </c>
      <c r="H6" s="2"/>
      <c r="I6" s="2" t="s">
        <v>4</v>
      </c>
      <c r="J6" s="2" t="s">
        <v>5</v>
      </c>
    </row>
    <row r="7" spans="1:10" ht="16.5" x14ac:dyDescent="0.25">
      <c r="A7" s="27" t="s">
        <v>6</v>
      </c>
      <c r="B7" s="28"/>
      <c r="C7" s="28"/>
      <c r="D7" s="28"/>
      <c r="E7" s="28"/>
      <c r="F7" s="28"/>
      <c r="G7" s="28"/>
      <c r="H7" s="28"/>
      <c r="I7" s="28"/>
      <c r="J7" s="29"/>
    </row>
    <row r="8" spans="1:10" ht="16.5" x14ac:dyDescent="0.3">
      <c r="A8" s="3"/>
      <c r="B8" s="4"/>
      <c r="C8" s="5"/>
      <c r="D8" s="6"/>
      <c r="E8" s="6"/>
      <c r="F8" s="7"/>
      <c r="G8" s="7"/>
      <c r="H8" s="7"/>
      <c r="I8" s="7"/>
      <c r="J8" s="7"/>
    </row>
    <row r="9" spans="1:10" ht="16.5" x14ac:dyDescent="0.3">
      <c r="A9" s="8" t="s">
        <v>7</v>
      </c>
      <c r="B9" s="9"/>
      <c r="C9" s="10">
        <f>+C16+C25+C24</f>
        <v>100896464.28</v>
      </c>
      <c r="D9" s="11"/>
      <c r="E9" s="11"/>
      <c r="F9" s="10">
        <f>+F16+F25+F24</f>
        <v>95195677.400000006</v>
      </c>
      <c r="G9" s="11"/>
      <c r="H9" s="11"/>
      <c r="I9" s="11"/>
      <c r="J9" s="11"/>
    </row>
    <row r="10" spans="1:10" ht="16.5" x14ac:dyDescent="0.3">
      <c r="A10" s="8" t="s">
        <v>8</v>
      </c>
      <c r="B10" s="9"/>
      <c r="C10" s="12"/>
      <c r="D10" s="11"/>
      <c r="E10" s="11"/>
      <c r="F10" s="12"/>
      <c r="G10" s="11"/>
      <c r="H10" s="11"/>
      <c r="I10" s="11"/>
      <c r="J10" s="11"/>
    </row>
    <row r="11" spans="1:10" ht="16.5" x14ac:dyDescent="0.3">
      <c r="A11" s="13" t="s">
        <v>9</v>
      </c>
      <c r="B11" s="9"/>
      <c r="C11" s="12"/>
      <c r="D11" s="11"/>
      <c r="E11" s="11"/>
      <c r="F11" s="12"/>
      <c r="G11" s="11"/>
      <c r="H11" s="11"/>
      <c r="I11" s="11"/>
      <c r="J11" s="11"/>
    </row>
    <row r="12" spans="1:10" ht="16.5" x14ac:dyDescent="0.3">
      <c r="A12" s="13" t="s">
        <v>10</v>
      </c>
      <c r="B12" s="9"/>
      <c r="C12" s="12"/>
      <c r="D12" s="11"/>
      <c r="E12" s="11"/>
      <c r="F12" s="12"/>
      <c r="G12" s="11"/>
      <c r="H12" s="11"/>
      <c r="I12" s="11"/>
      <c r="J12" s="11"/>
    </row>
    <row r="13" spans="1:10" ht="16.5" x14ac:dyDescent="0.3">
      <c r="A13" s="13" t="s">
        <v>11</v>
      </c>
      <c r="B13" s="9"/>
      <c r="C13" s="12"/>
      <c r="D13" s="11"/>
      <c r="E13" s="11"/>
      <c r="F13" s="12"/>
      <c r="G13" s="11"/>
      <c r="H13" s="11"/>
      <c r="I13" s="11"/>
      <c r="J13" s="11"/>
    </row>
    <row r="14" spans="1:10" ht="16.5" x14ac:dyDescent="0.3">
      <c r="A14" s="13" t="s">
        <v>65</v>
      </c>
      <c r="B14" s="9"/>
      <c r="C14" s="12"/>
      <c r="D14" s="15"/>
      <c r="E14" s="11"/>
      <c r="F14" s="12"/>
      <c r="G14" s="11"/>
      <c r="H14" s="11"/>
      <c r="I14" s="11"/>
      <c r="J14" s="11"/>
    </row>
    <row r="15" spans="1:10" ht="16.5" x14ac:dyDescent="0.3">
      <c r="A15" s="14" t="s">
        <v>12</v>
      </c>
      <c r="B15" s="14"/>
      <c r="C15" s="12"/>
      <c r="D15" s="11"/>
      <c r="E15" s="11"/>
      <c r="F15" s="12"/>
      <c r="G15" s="11"/>
      <c r="H15" s="11"/>
      <c r="I15" s="11"/>
      <c r="J15" s="11"/>
    </row>
    <row r="16" spans="1:10" ht="16.5" x14ac:dyDescent="0.3">
      <c r="A16" s="14" t="s">
        <v>13</v>
      </c>
      <c r="B16" s="14"/>
      <c r="C16" s="20">
        <v>9963442</v>
      </c>
      <c r="D16" s="15">
        <f>+C16/C9</f>
        <v>9.8749168973357004E-2</v>
      </c>
      <c r="E16" s="11"/>
      <c r="F16" s="21">
        <v>9384640.1999999993</v>
      </c>
      <c r="G16" s="15">
        <f>+F16/F9</f>
        <v>9.85826295512027E-2</v>
      </c>
      <c r="H16" s="11"/>
      <c r="I16" s="12">
        <f>+C16-F16</f>
        <v>578801.80000000075</v>
      </c>
      <c r="J16" s="16">
        <f>+D16-G16</f>
        <v>1.6653942215430484E-4</v>
      </c>
    </row>
    <row r="17" spans="1:10" ht="16.5" x14ac:dyDescent="0.3">
      <c r="A17" s="13" t="s">
        <v>14</v>
      </c>
      <c r="B17" s="9"/>
      <c r="C17" s="12"/>
      <c r="D17" s="16"/>
      <c r="E17" s="11"/>
      <c r="F17" s="12"/>
      <c r="G17" s="16"/>
      <c r="H17" s="11"/>
      <c r="I17" s="11"/>
      <c r="J17" s="11"/>
    </row>
    <row r="18" spans="1:10" ht="16.5" x14ac:dyDescent="0.3">
      <c r="A18" s="13" t="s">
        <v>15</v>
      </c>
      <c r="B18" s="9"/>
      <c r="C18" s="20"/>
      <c r="D18" s="15"/>
      <c r="E18" s="11"/>
      <c r="F18" s="21"/>
      <c r="G18" s="15"/>
      <c r="H18" s="11"/>
      <c r="I18" s="12"/>
      <c r="J18" s="16"/>
    </row>
    <row r="19" spans="1:10" ht="16.5" x14ac:dyDescent="0.3">
      <c r="A19" s="13"/>
      <c r="B19" s="9"/>
      <c r="C19" s="12"/>
      <c r="D19" s="11"/>
      <c r="E19" s="11"/>
      <c r="F19" s="12"/>
      <c r="G19" s="11"/>
      <c r="H19" s="11"/>
      <c r="I19" s="11"/>
      <c r="J19" s="11"/>
    </row>
    <row r="20" spans="1:10" ht="16.5" x14ac:dyDescent="0.3">
      <c r="A20" s="8" t="s">
        <v>16</v>
      </c>
      <c r="B20" s="9"/>
      <c r="C20" s="12"/>
      <c r="D20" s="11"/>
      <c r="E20" s="11"/>
      <c r="F20" s="12"/>
      <c r="G20" s="11"/>
      <c r="H20" s="11"/>
      <c r="I20" s="11"/>
      <c r="J20" s="11"/>
    </row>
    <row r="21" spans="1:10" ht="16.5" x14ac:dyDescent="0.3">
      <c r="A21" s="13"/>
      <c r="B21" s="9" t="s">
        <v>17</v>
      </c>
      <c r="C21" s="12"/>
      <c r="D21" s="11"/>
      <c r="E21" s="11"/>
      <c r="F21" s="12"/>
      <c r="G21" s="11"/>
      <c r="H21" s="11"/>
      <c r="I21" s="11"/>
      <c r="J21" s="11"/>
    </row>
    <row r="22" spans="1:10" ht="16.5" x14ac:dyDescent="0.3">
      <c r="A22" s="13"/>
      <c r="B22" s="9" t="s">
        <v>18</v>
      </c>
      <c r="C22" s="12"/>
      <c r="D22" s="11"/>
      <c r="E22" s="11"/>
      <c r="F22" s="12"/>
      <c r="G22" s="11"/>
      <c r="H22" s="11"/>
      <c r="I22" s="11"/>
      <c r="J22" s="11"/>
    </row>
    <row r="23" spans="1:10" ht="16.5" x14ac:dyDescent="0.3">
      <c r="A23" s="13"/>
      <c r="B23" s="9" t="s">
        <v>19</v>
      </c>
      <c r="C23" s="12"/>
      <c r="D23" s="11"/>
      <c r="E23" s="11"/>
      <c r="F23" s="12"/>
      <c r="G23" s="11"/>
      <c r="H23" s="11"/>
      <c r="I23" s="11"/>
      <c r="J23" s="11"/>
    </row>
    <row r="24" spans="1:10" ht="16.5" x14ac:dyDescent="0.3">
      <c r="A24" s="13"/>
      <c r="B24" s="9" t="s">
        <v>66</v>
      </c>
      <c r="C24" s="23">
        <v>0</v>
      </c>
      <c r="D24" s="24">
        <f>+C24/C9</f>
        <v>0</v>
      </c>
      <c r="E24" s="25"/>
      <c r="F24" s="23">
        <v>2080743.05</v>
      </c>
      <c r="G24" s="24">
        <v>0</v>
      </c>
      <c r="H24" s="25">
        <v>0</v>
      </c>
      <c r="I24" s="23">
        <f>+D24-G24</f>
        <v>0</v>
      </c>
      <c r="J24" s="26">
        <f>+D24-G24</f>
        <v>0</v>
      </c>
    </row>
    <row r="25" spans="1:10" ht="16.5" x14ac:dyDescent="0.3">
      <c r="A25" s="8" t="s">
        <v>20</v>
      </c>
      <c r="B25" s="9"/>
      <c r="C25" s="23">
        <f>SUM(C28:C29)</f>
        <v>90933022.280000001</v>
      </c>
      <c r="D25" s="24">
        <f>SUM(C25/C9)</f>
        <v>0.90125083102664294</v>
      </c>
      <c r="E25" s="25"/>
      <c r="F25" s="23">
        <f>SUM(F28:F29)</f>
        <v>83730294.150000006</v>
      </c>
      <c r="G25" s="24">
        <f>SUM(F25/F9)</f>
        <v>0.87955983335436616</v>
      </c>
      <c r="H25" s="25"/>
      <c r="I25" s="23">
        <f>+C25-F25</f>
        <v>7202728.1299999952</v>
      </c>
      <c r="J25" s="26">
        <f>+D25-G25</f>
        <v>2.1690997672276779E-2</v>
      </c>
    </row>
    <row r="26" spans="1:10" ht="16.5" x14ac:dyDescent="0.3">
      <c r="A26" s="13"/>
      <c r="B26" s="9" t="s">
        <v>21</v>
      </c>
      <c r="C26" s="12"/>
      <c r="D26" s="11"/>
      <c r="E26" s="11"/>
      <c r="F26" s="12"/>
      <c r="G26" s="11"/>
      <c r="H26" s="11"/>
      <c r="I26" s="11"/>
      <c r="J26" s="11"/>
    </row>
    <row r="27" spans="1:10" ht="16.5" x14ac:dyDescent="0.3">
      <c r="A27" s="13"/>
      <c r="B27" s="9" t="s">
        <v>22</v>
      </c>
      <c r="C27" s="12"/>
      <c r="D27" s="11"/>
      <c r="E27" s="11"/>
      <c r="F27" s="12"/>
      <c r="G27" s="11"/>
      <c r="H27" s="11"/>
      <c r="I27" s="11"/>
      <c r="J27" s="11"/>
    </row>
    <row r="28" spans="1:10" ht="16.5" x14ac:dyDescent="0.3">
      <c r="A28" s="13"/>
      <c r="B28" s="9" t="s">
        <v>62</v>
      </c>
      <c r="C28" s="12">
        <v>41970810</v>
      </c>
      <c r="D28" s="15">
        <f>+C28/C9</f>
        <v>0.41597899688066253</v>
      </c>
      <c r="E28" s="11"/>
      <c r="F28" s="12">
        <v>40743599</v>
      </c>
      <c r="G28" s="15">
        <f>+F28/F9</f>
        <v>0.42799841455826437</v>
      </c>
      <c r="H28" s="11"/>
      <c r="I28" s="12">
        <f>+C28-F28</f>
        <v>1227211</v>
      </c>
      <c r="J28" s="16">
        <f>+D28-G28</f>
        <v>-1.201941767760184E-2</v>
      </c>
    </row>
    <row r="29" spans="1:10" ht="16.5" x14ac:dyDescent="0.3">
      <c r="A29" s="13"/>
      <c r="B29" s="9" t="s">
        <v>63</v>
      </c>
      <c r="C29" s="12">
        <v>48962212.280000001</v>
      </c>
      <c r="D29" s="15">
        <f>+C29/C9</f>
        <v>0.48527183414598046</v>
      </c>
      <c r="E29" s="11"/>
      <c r="F29" s="12">
        <v>42986695.149999999</v>
      </c>
      <c r="G29" s="15">
        <f>+F29/F9</f>
        <v>0.45156141879610173</v>
      </c>
      <c r="H29" s="11"/>
      <c r="I29" s="12">
        <f>+C29-F29</f>
        <v>5975517.1300000027</v>
      </c>
      <c r="J29" s="16">
        <f>+D29-G29</f>
        <v>3.3710415349878731E-2</v>
      </c>
    </row>
    <row r="30" spans="1:10" ht="16.5" x14ac:dyDescent="0.3">
      <c r="A30" s="13"/>
      <c r="B30" s="9" t="s">
        <v>23</v>
      </c>
      <c r="C30" s="12"/>
      <c r="D30" s="11"/>
      <c r="E30" s="11"/>
      <c r="F30" s="12"/>
      <c r="G30" s="11"/>
      <c r="H30" s="11"/>
      <c r="I30" s="11"/>
      <c r="J30" s="11"/>
    </row>
    <row r="31" spans="1:10" ht="16.5" x14ac:dyDescent="0.3">
      <c r="A31" s="13"/>
      <c r="B31" s="9" t="s">
        <v>24</v>
      </c>
      <c r="C31" s="12"/>
      <c r="D31" s="11"/>
      <c r="E31" s="11"/>
      <c r="F31" s="12"/>
      <c r="G31" s="11"/>
      <c r="H31" s="11"/>
      <c r="I31" s="11"/>
      <c r="J31" s="11"/>
    </row>
    <row r="32" spans="1:10" ht="16.5" x14ac:dyDescent="0.3">
      <c r="A32" s="13"/>
      <c r="B32" s="9"/>
      <c r="C32" s="12"/>
      <c r="D32" s="11"/>
      <c r="E32" s="11"/>
      <c r="F32" s="12"/>
      <c r="G32" s="11"/>
      <c r="H32" s="11"/>
      <c r="I32" s="11"/>
      <c r="J32" s="11"/>
    </row>
    <row r="33" spans="1:13" ht="16.5" x14ac:dyDescent="0.3">
      <c r="A33" s="8" t="s">
        <v>25</v>
      </c>
      <c r="B33" s="9"/>
      <c r="C33" s="12"/>
      <c r="D33" s="11"/>
      <c r="E33" s="11"/>
      <c r="F33" s="12"/>
      <c r="G33" s="11"/>
      <c r="H33" s="11"/>
      <c r="I33" s="11"/>
      <c r="J33" s="11"/>
    </row>
    <row r="34" spans="1:13" ht="16.5" x14ac:dyDescent="0.3">
      <c r="A34" s="13"/>
      <c r="B34" s="9"/>
      <c r="C34" s="12"/>
      <c r="D34" s="11"/>
      <c r="E34" s="11"/>
      <c r="F34" s="12"/>
      <c r="G34" s="11"/>
      <c r="H34" s="11"/>
      <c r="I34" s="11"/>
      <c r="J34" s="11"/>
    </row>
    <row r="35" spans="1:13" ht="16.5" x14ac:dyDescent="0.3">
      <c r="A35" s="8" t="s">
        <v>26</v>
      </c>
      <c r="B35" s="9"/>
      <c r="C35" s="10">
        <f>SUM(C36:C54)</f>
        <v>102441640.45999999</v>
      </c>
      <c r="D35" s="11"/>
      <c r="E35" s="11"/>
      <c r="F35" s="10">
        <f>SUM(F36:F54)</f>
        <v>93543887.599999994</v>
      </c>
      <c r="G35" s="11"/>
      <c r="H35" s="11"/>
      <c r="I35" s="11"/>
      <c r="J35" s="11"/>
    </row>
    <row r="36" spans="1:13" ht="16.5" x14ac:dyDescent="0.3">
      <c r="A36" s="13" t="s">
        <v>27</v>
      </c>
      <c r="B36" s="9"/>
      <c r="C36" s="12">
        <v>80518892.609999999</v>
      </c>
      <c r="D36" s="15">
        <f>+C36/C35</f>
        <v>0.78599768852237306</v>
      </c>
      <c r="E36" s="11"/>
      <c r="F36" s="12">
        <v>80200975.849999994</v>
      </c>
      <c r="G36" s="15">
        <f>+F36/F35</f>
        <v>0.85736201378485366</v>
      </c>
      <c r="H36" s="11"/>
      <c r="I36" s="12">
        <f t="shared" ref="I36:J38" si="0">+C36-F36</f>
        <v>317916.76000000536</v>
      </c>
      <c r="J36" s="16">
        <f t="shared" si="0"/>
        <v>-7.1364325262480599E-2</v>
      </c>
      <c r="L36" s="22"/>
    </row>
    <row r="37" spans="1:13" ht="16.5" x14ac:dyDescent="0.3">
      <c r="A37" s="13" t="s">
        <v>28</v>
      </c>
      <c r="B37" s="9"/>
      <c r="C37" s="12">
        <v>6042923.0800000001</v>
      </c>
      <c r="D37" s="15">
        <f>+C37/C35</f>
        <v>5.8988933141494913E-2</v>
      </c>
      <c r="E37" s="11"/>
      <c r="F37" s="12">
        <v>4413137.9000000004</v>
      </c>
      <c r="G37" s="15">
        <f>+F37/F35</f>
        <v>4.717719151112125E-2</v>
      </c>
      <c r="H37" s="11"/>
      <c r="I37" s="12">
        <f t="shared" si="0"/>
        <v>1629785.1799999997</v>
      </c>
      <c r="J37" s="16">
        <f t="shared" si="0"/>
        <v>1.1811741630373664E-2</v>
      </c>
      <c r="M37" s="22"/>
    </row>
    <row r="38" spans="1:13" ht="16.5" x14ac:dyDescent="0.3">
      <c r="A38" s="13" t="s">
        <v>29</v>
      </c>
      <c r="B38" s="9"/>
      <c r="C38" s="12">
        <v>13265294.140000001</v>
      </c>
      <c r="D38" s="15">
        <f>+C38/C35</f>
        <v>0.12949123110908842</v>
      </c>
      <c r="E38" s="11"/>
      <c r="F38" s="12">
        <v>8929773.8499999996</v>
      </c>
      <c r="G38" s="15">
        <f>+F38/F35</f>
        <v>9.5460794704025104E-2</v>
      </c>
      <c r="H38" s="11"/>
      <c r="I38" s="12">
        <f t="shared" si="0"/>
        <v>4335520.290000001</v>
      </c>
      <c r="J38" s="16">
        <f t="shared" si="0"/>
        <v>3.4030436405063313E-2</v>
      </c>
    </row>
    <row r="39" spans="1:13" ht="16.5" x14ac:dyDescent="0.3">
      <c r="A39" s="13" t="s">
        <v>20</v>
      </c>
      <c r="B39" s="9"/>
      <c r="C39" s="12"/>
      <c r="D39" s="11"/>
      <c r="E39" s="11"/>
      <c r="F39" s="12"/>
      <c r="G39" s="11"/>
      <c r="H39" s="11"/>
      <c r="I39" s="11"/>
      <c r="J39" s="11"/>
    </row>
    <row r="40" spans="1:13" ht="16.5" x14ac:dyDescent="0.3">
      <c r="A40" s="13"/>
      <c r="B40" s="9" t="s">
        <v>30</v>
      </c>
      <c r="C40" s="12"/>
      <c r="D40" s="11"/>
      <c r="E40" s="11"/>
      <c r="F40" s="12"/>
      <c r="G40" s="11"/>
      <c r="H40" s="11"/>
      <c r="I40" s="11"/>
      <c r="J40" s="11"/>
    </row>
    <row r="41" spans="1:13" ht="16.5" x14ac:dyDescent="0.3">
      <c r="A41" s="13"/>
      <c r="B41" s="9" t="s">
        <v>31</v>
      </c>
      <c r="C41" s="12"/>
      <c r="D41" s="11"/>
      <c r="E41" s="11"/>
      <c r="F41" s="12"/>
      <c r="G41" s="11"/>
      <c r="H41" s="11"/>
      <c r="I41" s="11"/>
      <c r="J41" s="11"/>
    </row>
    <row r="42" spans="1:13" ht="16.5" x14ac:dyDescent="0.3">
      <c r="A42" s="13"/>
      <c r="B42" s="9" t="s">
        <v>32</v>
      </c>
      <c r="C42" s="12"/>
      <c r="D42" s="11"/>
      <c r="E42" s="11"/>
      <c r="F42" s="12"/>
      <c r="G42" s="11"/>
      <c r="H42" s="11"/>
      <c r="I42" s="11"/>
      <c r="J42" s="11"/>
    </row>
    <row r="43" spans="1:13" ht="16.5" x14ac:dyDescent="0.3">
      <c r="A43" s="13"/>
      <c r="B43" s="9" t="s">
        <v>23</v>
      </c>
      <c r="C43" s="12"/>
      <c r="D43" s="11"/>
      <c r="E43" s="11"/>
      <c r="F43" s="12"/>
      <c r="G43" s="11"/>
      <c r="H43" s="11"/>
      <c r="I43" s="11"/>
      <c r="J43" s="11"/>
    </row>
    <row r="44" spans="1:13" ht="16.5" x14ac:dyDescent="0.3">
      <c r="A44" s="13"/>
      <c r="B44" s="9" t="s">
        <v>24</v>
      </c>
      <c r="C44" s="12"/>
      <c r="D44" s="11"/>
      <c r="E44" s="11"/>
      <c r="F44" s="12"/>
      <c r="G44" s="11"/>
      <c r="H44" s="11"/>
      <c r="I44" s="11"/>
      <c r="J44" s="11"/>
    </row>
    <row r="45" spans="1:13" ht="16.5" x14ac:dyDescent="0.3">
      <c r="A45" s="13"/>
      <c r="B45" s="9" t="s">
        <v>33</v>
      </c>
      <c r="C45" s="12"/>
      <c r="D45" s="11"/>
      <c r="E45" s="11"/>
      <c r="F45" s="12"/>
      <c r="G45" s="11"/>
      <c r="H45" s="11"/>
      <c r="I45" s="11"/>
      <c r="J45" s="11"/>
    </row>
    <row r="46" spans="1:13" ht="16.5" x14ac:dyDescent="0.3">
      <c r="A46" s="13"/>
      <c r="B46" s="9" t="s">
        <v>34</v>
      </c>
      <c r="C46" s="12"/>
      <c r="D46" s="11"/>
      <c r="E46" s="11"/>
      <c r="F46" s="12"/>
      <c r="G46" s="11"/>
      <c r="H46" s="11"/>
      <c r="I46" s="11"/>
      <c r="J46" s="11"/>
    </row>
    <row r="47" spans="1:13" ht="16.5" x14ac:dyDescent="0.3">
      <c r="A47" s="13"/>
      <c r="B47" s="9" t="s">
        <v>35</v>
      </c>
      <c r="C47" s="12"/>
      <c r="D47" s="11"/>
      <c r="E47" s="11"/>
      <c r="F47" s="12"/>
      <c r="G47" s="11"/>
      <c r="H47" s="11"/>
      <c r="I47" s="11"/>
      <c r="J47" s="11"/>
    </row>
    <row r="48" spans="1:13" ht="16.5" x14ac:dyDescent="0.3">
      <c r="A48" s="13"/>
      <c r="B48" s="9" t="s">
        <v>36</v>
      </c>
      <c r="C48" s="12"/>
      <c r="D48" s="11"/>
      <c r="E48" s="11"/>
      <c r="F48" s="12"/>
      <c r="G48" s="11"/>
      <c r="H48" s="11"/>
      <c r="I48" s="11"/>
      <c r="J48" s="11"/>
    </row>
    <row r="49" spans="1:10" ht="16.5" x14ac:dyDescent="0.3">
      <c r="A49" s="13"/>
      <c r="B49" s="9"/>
      <c r="C49" s="12"/>
      <c r="D49" s="11"/>
      <c r="E49" s="11"/>
      <c r="F49" s="12"/>
      <c r="G49" s="11"/>
      <c r="H49" s="11"/>
      <c r="I49" s="11"/>
      <c r="J49" s="11"/>
    </row>
    <row r="50" spans="1:10" ht="16.5" x14ac:dyDescent="0.3">
      <c r="A50" s="13" t="s">
        <v>16</v>
      </c>
      <c r="B50" s="9"/>
      <c r="C50" s="12"/>
      <c r="D50" s="11"/>
      <c r="E50" s="11"/>
      <c r="F50" s="12"/>
      <c r="G50" s="11"/>
      <c r="H50" s="11"/>
      <c r="I50" s="11"/>
      <c r="J50" s="11"/>
    </row>
    <row r="51" spans="1:10" ht="16.5" x14ac:dyDescent="0.3">
      <c r="A51" s="13"/>
      <c r="B51" s="9" t="s">
        <v>17</v>
      </c>
      <c r="C51" s="12"/>
      <c r="D51" s="11"/>
      <c r="E51" s="11"/>
      <c r="F51" s="12"/>
      <c r="G51" s="11"/>
      <c r="H51" s="11"/>
      <c r="I51" s="11"/>
      <c r="J51" s="11"/>
    </row>
    <row r="52" spans="1:10" ht="16.5" x14ac:dyDescent="0.3">
      <c r="A52" s="13"/>
      <c r="B52" s="9" t="s">
        <v>18</v>
      </c>
      <c r="C52" s="12"/>
      <c r="D52" s="11"/>
      <c r="E52" s="11"/>
      <c r="F52" s="12"/>
      <c r="G52" s="11"/>
      <c r="H52" s="11"/>
      <c r="I52" s="11"/>
      <c r="J52" s="11"/>
    </row>
    <row r="53" spans="1:10" ht="16.5" x14ac:dyDescent="0.3">
      <c r="A53" s="13"/>
      <c r="B53" s="9" t="s">
        <v>37</v>
      </c>
      <c r="C53" s="12"/>
      <c r="D53" s="15"/>
      <c r="E53" s="11"/>
      <c r="F53" s="12"/>
      <c r="G53" s="11"/>
      <c r="H53" s="11"/>
      <c r="I53" s="11"/>
      <c r="J53" s="11"/>
    </row>
    <row r="54" spans="1:10" ht="16.5" x14ac:dyDescent="0.3">
      <c r="A54" s="13"/>
      <c r="B54" s="9" t="s">
        <v>64</v>
      </c>
      <c r="C54" s="12">
        <v>2614530.63</v>
      </c>
      <c r="D54" s="15"/>
      <c r="E54" s="11"/>
      <c r="F54" s="12"/>
      <c r="G54" s="15"/>
      <c r="H54" s="11"/>
      <c r="I54" s="12"/>
      <c r="J54" s="16"/>
    </row>
    <row r="55" spans="1:10" ht="16.5" x14ac:dyDescent="0.3">
      <c r="A55" s="8" t="s">
        <v>38</v>
      </c>
      <c r="B55" s="9"/>
      <c r="C55" s="12">
        <v>-1545176.18</v>
      </c>
      <c r="D55" s="15">
        <f>SUM(C55/C35)</f>
        <v>-1.5083477510332717E-2</v>
      </c>
      <c r="E55" s="11"/>
      <c r="F55" s="12">
        <v>1651789.8</v>
      </c>
      <c r="G55" s="15">
        <f>SUM(F55/F35)</f>
        <v>1.7657912690812735E-2</v>
      </c>
      <c r="H55" s="11"/>
      <c r="I55" s="12">
        <f>+C55-F55</f>
        <v>-3196965.98</v>
      </c>
      <c r="J55" s="16">
        <f>+D55-G55</f>
        <v>-3.274139020114545E-2</v>
      </c>
    </row>
    <row r="56" spans="1:10" ht="16.5" x14ac:dyDescent="0.3">
      <c r="A56" s="13"/>
      <c r="B56" s="9"/>
      <c r="C56" s="12"/>
      <c r="D56" s="11"/>
      <c r="E56" s="11"/>
      <c r="F56" s="12"/>
      <c r="G56" s="11"/>
      <c r="H56" s="11"/>
      <c r="I56" s="11"/>
      <c r="J56" s="11"/>
    </row>
    <row r="57" spans="1:10" ht="16.5" x14ac:dyDescent="0.3">
      <c r="A57" s="8" t="s">
        <v>39</v>
      </c>
      <c r="B57" s="9"/>
      <c r="C57" s="12"/>
      <c r="D57" s="11"/>
      <c r="E57" s="11"/>
      <c r="F57" s="12"/>
      <c r="G57" s="11"/>
      <c r="H57" s="11"/>
      <c r="I57" s="11"/>
      <c r="J57" s="11"/>
    </row>
    <row r="58" spans="1:10" ht="16.5" x14ac:dyDescent="0.3">
      <c r="A58" s="8" t="s">
        <v>40</v>
      </c>
      <c r="B58" s="9"/>
      <c r="C58" s="12"/>
      <c r="D58" s="11"/>
      <c r="E58" s="11"/>
      <c r="F58" s="12"/>
      <c r="G58" s="11"/>
      <c r="H58" s="11"/>
      <c r="I58" s="11"/>
      <c r="J58" s="11"/>
    </row>
    <row r="59" spans="1:10" ht="16.5" x14ac:dyDescent="0.3">
      <c r="A59" s="13" t="s">
        <v>41</v>
      </c>
      <c r="B59" s="9"/>
      <c r="D59" s="11"/>
      <c r="E59" s="11"/>
      <c r="F59" s="12"/>
      <c r="G59" s="11"/>
      <c r="H59" s="11"/>
      <c r="I59" s="11"/>
      <c r="J59" s="11"/>
    </row>
    <row r="60" spans="1:10" ht="16.5" x14ac:dyDescent="0.3">
      <c r="A60" s="13" t="s">
        <v>42</v>
      </c>
      <c r="B60" s="9"/>
      <c r="C60" s="12"/>
      <c r="D60" s="11"/>
      <c r="E60" s="11"/>
      <c r="F60" s="12"/>
      <c r="G60" s="11"/>
      <c r="H60" s="11"/>
      <c r="I60" s="11"/>
      <c r="J60" s="11"/>
    </row>
    <row r="61" spans="1:10" ht="16.5" x14ac:dyDescent="0.3">
      <c r="A61" s="13" t="s">
        <v>43</v>
      </c>
      <c r="B61" s="9"/>
      <c r="C61" s="12"/>
      <c r="D61" s="11"/>
      <c r="E61" s="11"/>
      <c r="F61" s="12"/>
      <c r="G61" s="11"/>
      <c r="H61" s="11"/>
      <c r="I61" s="11"/>
      <c r="J61" s="11"/>
    </row>
    <row r="62" spans="1:10" ht="16.5" x14ac:dyDescent="0.3">
      <c r="A62" s="13"/>
      <c r="B62" s="9"/>
      <c r="C62" s="12"/>
      <c r="D62" s="11"/>
      <c r="E62" s="11"/>
      <c r="F62" s="12"/>
      <c r="G62" s="11"/>
      <c r="H62" s="11"/>
      <c r="I62" s="11"/>
      <c r="J62" s="11"/>
    </row>
    <row r="63" spans="1:10" ht="16.5" x14ac:dyDescent="0.3">
      <c r="A63" s="8" t="s">
        <v>44</v>
      </c>
      <c r="B63" s="9"/>
      <c r="C63" s="12"/>
      <c r="D63" s="11"/>
      <c r="E63" s="11"/>
      <c r="F63" s="12"/>
      <c r="G63" s="11"/>
      <c r="H63" s="11"/>
      <c r="I63" s="11"/>
      <c r="J63" s="11"/>
    </row>
    <row r="64" spans="1:10" ht="16.5" x14ac:dyDescent="0.3">
      <c r="A64" s="13" t="s">
        <v>45</v>
      </c>
      <c r="B64" s="9"/>
      <c r="C64" s="12"/>
      <c r="D64" s="11"/>
      <c r="E64" s="11"/>
      <c r="F64" s="12"/>
      <c r="G64" s="11"/>
      <c r="H64" s="11"/>
      <c r="I64" s="11"/>
      <c r="J64" s="11"/>
    </row>
    <row r="65" spans="1:10" ht="16.5" x14ac:dyDescent="0.3">
      <c r="A65" s="13" t="s">
        <v>46</v>
      </c>
      <c r="B65" s="9"/>
      <c r="C65" s="12"/>
      <c r="D65" s="11"/>
      <c r="E65" s="11"/>
      <c r="F65" s="12"/>
      <c r="G65" s="11"/>
      <c r="H65" s="11"/>
      <c r="I65" s="11"/>
      <c r="J65" s="11"/>
    </row>
    <row r="66" spans="1:10" ht="16.5" x14ac:dyDescent="0.3">
      <c r="A66" s="13" t="s">
        <v>43</v>
      </c>
      <c r="B66" s="9"/>
      <c r="C66" s="12"/>
      <c r="D66" s="11"/>
      <c r="E66" s="11"/>
      <c r="F66" s="12"/>
      <c r="G66" s="11"/>
      <c r="H66" s="11"/>
      <c r="I66" s="11"/>
      <c r="J66" s="11"/>
    </row>
    <row r="67" spans="1:10" ht="16.5" x14ac:dyDescent="0.3">
      <c r="A67" s="8" t="s">
        <v>47</v>
      </c>
      <c r="B67" s="9"/>
      <c r="C67" s="12"/>
      <c r="D67" s="11"/>
      <c r="E67" s="11"/>
      <c r="F67" s="12"/>
      <c r="G67" s="11"/>
      <c r="H67" s="11"/>
      <c r="I67" s="11"/>
      <c r="J67" s="11"/>
    </row>
    <row r="68" spans="1:10" ht="16.5" x14ac:dyDescent="0.3">
      <c r="A68" s="8"/>
      <c r="B68" s="9"/>
      <c r="C68" s="12"/>
      <c r="D68" s="11"/>
      <c r="E68" s="11"/>
      <c r="F68" s="12"/>
      <c r="G68" s="11"/>
      <c r="H68" s="11"/>
      <c r="I68" s="11"/>
      <c r="J68" s="11"/>
    </row>
    <row r="69" spans="1:10" ht="16.5" x14ac:dyDescent="0.3">
      <c r="A69" s="8" t="s">
        <v>48</v>
      </c>
      <c r="B69" s="9"/>
      <c r="C69" s="12"/>
      <c r="D69" s="11"/>
      <c r="E69" s="11"/>
      <c r="F69" s="12"/>
      <c r="G69" s="11"/>
      <c r="H69" s="11"/>
      <c r="I69" s="11"/>
      <c r="J69" s="11"/>
    </row>
    <row r="70" spans="1:10" ht="16.5" x14ac:dyDescent="0.3">
      <c r="A70" s="13" t="s">
        <v>8</v>
      </c>
      <c r="B70" s="9"/>
      <c r="C70" s="12"/>
      <c r="D70" s="11"/>
      <c r="E70" s="11"/>
      <c r="F70" s="12"/>
      <c r="G70" s="11"/>
      <c r="H70" s="11"/>
      <c r="I70" s="11"/>
      <c r="J70" s="11"/>
    </row>
    <row r="71" spans="1:10" ht="16.5" x14ac:dyDescent="0.3">
      <c r="A71" s="13" t="s">
        <v>49</v>
      </c>
      <c r="B71" s="9"/>
      <c r="C71" s="12"/>
      <c r="D71" s="11"/>
      <c r="E71" s="11"/>
      <c r="F71" s="12"/>
      <c r="G71" s="11"/>
      <c r="H71" s="11"/>
      <c r="I71" s="11"/>
      <c r="J71" s="11"/>
    </row>
    <row r="72" spans="1:10" ht="16.5" x14ac:dyDescent="0.3">
      <c r="A72" s="13"/>
      <c r="B72" s="9" t="s">
        <v>50</v>
      </c>
      <c r="C72" s="12">
        <f>+C73+C74</f>
        <v>0</v>
      </c>
      <c r="D72" s="11"/>
      <c r="E72" s="11"/>
      <c r="F72" s="12">
        <v>0</v>
      </c>
      <c r="G72" s="11"/>
      <c r="H72" s="11"/>
      <c r="I72" s="11">
        <v>0</v>
      </c>
      <c r="J72" s="11">
        <v>0</v>
      </c>
    </row>
    <row r="73" spans="1:10" ht="16.5" x14ac:dyDescent="0.3">
      <c r="A73" s="13"/>
      <c r="B73" s="9" t="s">
        <v>51</v>
      </c>
      <c r="C73" s="12"/>
      <c r="D73" s="11"/>
      <c r="E73" s="11"/>
      <c r="F73" s="12"/>
      <c r="G73" s="11"/>
      <c r="H73" s="11"/>
      <c r="I73" s="11"/>
      <c r="J73" s="11"/>
    </row>
    <row r="74" spans="1:10" ht="16.5" x14ac:dyDescent="0.3">
      <c r="A74" s="13" t="s">
        <v>52</v>
      </c>
      <c r="B74" s="9"/>
      <c r="C74" s="12">
        <f>+C75+C76</f>
        <v>0</v>
      </c>
      <c r="D74" s="11"/>
      <c r="E74" s="11"/>
      <c r="F74" s="12">
        <v>0</v>
      </c>
      <c r="G74" s="11"/>
      <c r="H74" s="11"/>
      <c r="I74" s="11">
        <v>0</v>
      </c>
      <c r="J74" s="11">
        <v>0</v>
      </c>
    </row>
    <row r="75" spans="1:10" ht="16.5" x14ac:dyDescent="0.3">
      <c r="A75" s="13" t="s">
        <v>53</v>
      </c>
      <c r="B75" s="9"/>
      <c r="C75" s="12"/>
      <c r="D75" s="11"/>
      <c r="E75" s="11"/>
      <c r="F75" s="12"/>
      <c r="G75" s="11"/>
      <c r="H75" s="11"/>
      <c r="I75" s="11"/>
      <c r="J75" s="11"/>
    </row>
    <row r="76" spans="1:10" ht="16.5" x14ac:dyDescent="0.3">
      <c r="A76" s="13"/>
      <c r="B76" s="9"/>
      <c r="C76" s="12"/>
      <c r="D76" s="11"/>
      <c r="E76" s="11"/>
      <c r="F76" s="12"/>
      <c r="G76" s="11"/>
      <c r="H76" s="11"/>
      <c r="I76" s="11"/>
      <c r="J76" s="11"/>
    </row>
    <row r="77" spans="1:10" ht="16.5" x14ac:dyDescent="0.3">
      <c r="A77" s="8" t="s">
        <v>26</v>
      </c>
      <c r="B77" s="9"/>
      <c r="C77" s="12"/>
      <c r="D77" s="11"/>
      <c r="E77" s="11"/>
      <c r="F77" s="12"/>
      <c r="G77" s="11"/>
      <c r="H77" s="11"/>
      <c r="I77" s="11"/>
      <c r="J77" s="11"/>
    </row>
    <row r="78" spans="1:10" ht="16.5" x14ac:dyDescent="0.3">
      <c r="A78" s="13" t="s">
        <v>54</v>
      </c>
      <c r="B78" s="9"/>
      <c r="C78" s="12"/>
      <c r="D78" s="11"/>
      <c r="E78" s="11"/>
      <c r="F78" s="12"/>
      <c r="G78" s="11"/>
      <c r="H78" s="11"/>
      <c r="I78" s="11"/>
      <c r="J78" s="11"/>
    </row>
    <row r="79" spans="1:10" ht="16.5" x14ac:dyDescent="0.3">
      <c r="A79" s="13" t="s">
        <v>55</v>
      </c>
      <c r="B79" s="9"/>
      <c r="C79" s="12"/>
      <c r="D79" s="11"/>
      <c r="E79" s="11"/>
      <c r="F79" s="12"/>
      <c r="G79" s="11"/>
      <c r="H79" s="11"/>
      <c r="I79" s="11"/>
      <c r="J79" s="11"/>
    </row>
    <row r="80" spans="1:10" ht="16.5" x14ac:dyDescent="0.3">
      <c r="A80" s="13"/>
      <c r="B80" s="9" t="s">
        <v>50</v>
      </c>
      <c r="C80" s="12"/>
      <c r="D80" s="11"/>
      <c r="E80" s="11"/>
      <c r="F80" s="12"/>
      <c r="G80" s="11"/>
      <c r="H80" s="11"/>
      <c r="I80" s="11"/>
      <c r="J80" s="11"/>
    </row>
    <row r="81" spans="1:13" ht="16.5" x14ac:dyDescent="0.3">
      <c r="A81" s="13"/>
      <c r="B81" s="9" t="s">
        <v>51</v>
      </c>
      <c r="C81" s="12"/>
      <c r="D81" s="11"/>
      <c r="E81" s="11"/>
      <c r="F81" s="12"/>
      <c r="G81" s="11"/>
      <c r="H81" s="11"/>
      <c r="I81" s="11"/>
      <c r="J81" s="11"/>
    </row>
    <row r="82" spans="1:13" ht="16.5" x14ac:dyDescent="0.3">
      <c r="A82" s="13" t="s">
        <v>56</v>
      </c>
      <c r="B82" s="9"/>
      <c r="C82" s="12"/>
      <c r="D82" s="11"/>
      <c r="E82" s="11"/>
      <c r="F82" s="12"/>
      <c r="G82" s="11"/>
      <c r="H82" s="11"/>
      <c r="I82" s="11"/>
      <c r="J82" s="11"/>
    </row>
    <row r="83" spans="1:13" ht="16.5" x14ac:dyDescent="0.3">
      <c r="A83" s="8" t="s">
        <v>57</v>
      </c>
      <c r="B83" s="9"/>
      <c r="C83" s="1"/>
      <c r="D83" s="11"/>
      <c r="E83" s="11"/>
      <c r="F83" s="1"/>
      <c r="G83" s="11"/>
      <c r="H83" s="11"/>
      <c r="I83" s="11"/>
      <c r="J83" s="11"/>
    </row>
    <row r="84" spans="1:13" ht="16.5" x14ac:dyDescent="0.3">
      <c r="A84" s="13"/>
      <c r="B84" s="9"/>
      <c r="C84" s="12"/>
      <c r="D84" s="11"/>
      <c r="E84" s="11"/>
      <c r="F84" s="12"/>
      <c r="G84" s="11"/>
      <c r="H84" s="11"/>
      <c r="I84" s="11"/>
      <c r="J84" s="11"/>
    </row>
    <row r="85" spans="1:13" ht="16.5" x14ac:dyDescent="0.3">
      <c r="A85" s="8" t="s">
        <v>58</v>
      </c>
      <c r="B85" s="9"/>
      <c r="C85" s="10">
        <f>+C55</f>
        <v>-1545176.18</v>
      </c>
      <c r="D85" s="11"/>
      <c r="E85" s="11"/>
      <c r="F85" s="10">
        <f>+F55</f>
        <v>1651789.8</v>
      </c>
      <c r="G85" s="11"/>
      <c r="H85" s="11"/>
      <c r="I85" s="12">
        <f>+C85-F85</f>
        <v>-3196965.98</v>
      </c>
      <c r="J85" s="11"/>
      <c r="L85" s="22"/>
      <c r="M85" s="22"/>
    </row>
    <row r="86" spans="1:13" ht="16.5" x14ac:dyDescent="0.3">
      <c r="A86" s="8" t="s">
        <v>59</v>
      </c>
      <c r="B86" s="9"/>
      <c r="C86" s="10">
        <v>5249058.41</v>
      </c>
      <c r="D86" s="11"/>
      <c r="E86" s="11"/>
      <c r="F86" s="10">
        <v>3597268.61</v>
      </c>
      <c r="G86" s="11"/>
      <c r="H86" s="11"/>
      <c r="I86" s="12">
        <f>+C86-F86</f>
        <v>1651789.8000000003</v>
      </c>
      <c r="J86" s="11"/>
    </row>
    <row r="87" spans="1:13" ht="16.5" x14ac:dyDescent="0.3">
      <c r="A87" s="8" t="s">
        <v>60</v>
      </c>
      <c r="B87" s="9"/>
      <c r="C87" s="10">
        <f>+C85+C86</f>
        <v>3703882.2300000004</v>
      </c>
      <c r="D87" s="11"/>
      <c r="E87" s="11"/>
      <c r="F87" s="10">
        <f>SUM(F85+F86)</f>
        <v>5249058.41</v>
      </c>
      <c r="G87" s="11"/>
      <c r="H87" s="11"/>
      <c r="I87" s="12">
        <f>+C87-F87</f>
        <v>-1545176.1799999997</v>
      </c>
      <c r="J87" s="11"/>
    </row>
    <row r="88" spans="1:13" ht="16.5" x14ac:dyDescent="0.3">
      <c r="A88" s="17"/>
      <c r="B88" s="18"/>
      <c r="C88" s="19"/>
      <c r="D88" s="19"/>
      <c r="E88" s="19"/>
      <c r="F88" s="19"/>
      <c r="G88" s="19"/>
      <c r="H88" s="19"/>
      <c r="I88" s="19"/>
      <c r="J88" s="19"/>
    </row>
    <row r="89" spans="1:13" ht="16.5" x14ac:dyDescent="0.3">
      <c r="A89" s="17"/>
      <c r="B89" s="17"/>
      <c r="C89" s="17"/>
      <c r="D89" s="17"/>
      <c r="E89" s="17"/>
      <c r="F89" s="17"/>
      <c r="G89" s="17"/>
      <c r="H89" s="17"/>
      <c r="I89" s="17"/>
      <c r="J89" s="17"/>
      <c r="L89" s="22"/>
      <c r="M89" s="22"/>
    </row>
    <row r="90" spans="1:13" ht="16.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3" ht="16.5" x14ac:dyDescent="0.25">
      <c r="A91" s="30" t="s">
        <v>61</v>
      </c>
      <c r="B91" s="30"/>
      <c r="C91" s="30"/>
      <c r="D91" s="30"/>
      <c r="E91" s="30"/>
      <c r="F91" s="30"/>
      <c r="G91" s="30"/>
      <c r="H91" s="30"/>
      <c r="I91" s="30"/>
      <c r="J91" s="30"/>
    </row>
    <row r="92" spans="1:13" ht="16.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3" ht="16.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3" ht="16.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L94" s="22"/>
    </row>
    <row r="95" spans="1:13" ht="16.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L95" s="22"/>
    </row>
  </sheetData>
  <mergeCells count="9">
    <mergeCell ref="A7:J7"/>
    <mergeCell ref="A91:J91"/>
    <mergeCell ref="A3:J3"/>
    <mergeCell ref="A2:J2"/>
    <mergeCell ref="A4:J4"/>
    <mergeCell ref="A5:B6"/>
    <mergeCell ref="C5:D5"/>
    <mergeCell ref="F5:G5"/>
    <mergeCell ref="I5:J5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2023-01-16T21:52:42Z</dcterms:modified>
</cp:coreProperties>
</file>