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02\Desktop\SEVAC\2021\TRIMESTRE 2 2021\4.4. IPG\"/>
    </mc:Choice>
  </mc:AlternateContent>
  <bookViews>
    <workbookView xWindow="0" yWindow="0" windowWidth="24000" windowHeight="9735"/>
  </bookViews>
  <sheets>
    <sheet name="2o. Trim" sheetId="3" r:id="rId1"/>
  </sheets>
  <definedNames>
    <definedName name="_xlnm.Print_Area" localSheetId="0">'2o. Trim'!$A$1:$X$71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8" i="3" l="1"/>
  <c r="W67" i="3"/>
  <c r="W66" i="3"/>
  <c r="W65" i="3"/>
  <c r="W64" i="3"/>
  <c r="W63" i="3"/>
  <c r="W62" i="3"/>
  <c r="X61" i="3" s="1"/>
  <c r="W61" i="3"/>
  <c r="W60" i="3"/>
  <c r="W59" i="3"/>
  <c r="W58" i="3"/>
  <c r="X57" i="3" s="1"/>
  <c r="W57" i="3"/>
  <c r="W56" i="3"/>
  <c r="W55" i="3"/>
  <c r="W54" i="3"/>
  <c r="X53" i="3" s="1"/>
  <c r="W53" i="3"/>
  <c r="W52" i="3"/>
  <c r="W51" i="3"/>
  <c r="X51" i="3" s="1"/>
  <c r="W50" i="3"/>
  <c r="X49" i="3" s="1"/>
  <c r="W49" i="3"/>
  <c r="W48" i="3"/>
  <c r="W47" i="3"/>
  <c r="W46" i="3"/>
  <c r="X45" i="3" s="1"/>
  <c r="W45" i="3"/>
  <c r="W44" i="3"/>
  <c r="W43" i="3"/>
  <c r="W42" i="3"/>
  <c r="X41" i="3" s="1"/>
  <c r="W41" i="3"/>
  <c r="W40" i="3"/>
  <c r="W39" i="3"/>
  <c r="W38" i="3"/>
  <c r="X37" i="3" s="1"/>
  <c r="W37" i="3"/>
  <c r="W36" i="3"/>
  <c r="W35" i="3"/>
  <c r="W34" i="3"/>
  <c r="X33" i="3" s="1"/>
  <c r="W33" i="3"/>
  <c r="W32" i="3"/>
  <c r="W31" i="3"/>
  <c r="W30" i="3"/>
  <c r="W29" i="3"/>
  <c r="W28" i="3"/>
  <c r="W27" i="3"/>
  <c r="W26" i="3"/>
  <c r="W25" i="3"/>
  <c r="W24" i="3"/>
  <c r="X23" i="3" s="1"/>
  <c r="W23" i="3"/>
  <c r="W22" i="3"/>
  <c r="W21" i="3"/>
  <c r="N20" i="3"/>
  <c r="K20" i="3"/>
  <c r="W19" i="3"/>
  <c r="W18" i="3"/>
  <c r="W17" i="3"/>
  <c r="W16" i="3"/>
  <c r="W15" i="3"/>
  <c r="W14" i="3"/>
  <c r="W13" i="3"/>
  <c r="W12" i="3"/>
  <c r="W11" i="3"/>
  <c r="W10" i="3"/>
  <c r="W9" i="3"/>
  <c r="X13" i="3" l="1"/>
  <c r="X25" i="3"/>
  <c r="X29" i="3"/>
  <c r="X9" i="3"/>
  <c r="X17" i="3"/>
  <c r="W20" i="3"/>
  <c r="X19" i="3" s="1"/>
  <c r="X65" i="3"/>
  <c r="X59" i="3"/>
  <c r="X43" i="3"/>
  <c r="X35" i="3"/>
  <c r="X27" i="3"/>
  <c r="X11" i="3"/>
  <c r="X15" i="3"/>
  <c r="X39" i="3"/>
  <c r="X55" i="3"/>
  <c r="X21" i="3"/>
  <c r="X31" i="3"/>
  <c r="X47" i="3"/>
  <c r="X63" i="3"/>
  <c r="X67" i="3"/>
</calcChain>
</file>

<file path=xl/sharedStrings.xml><?xml version="1.0" encoding="utf-8"?>
<sst xmlns="http://schemas.openxmlformats.org/spreadsheetml/2006/main" count="321" uniqueCount="164">
  <si>
    <t>No.</t>
  </si>
  <si>
    <t>Unidad Responsable</t>
  </si>
  <si>
    <t>Actividades a realizar</t>
  </si>
  <si>
    <t>Indicador</t>
  </si>
  <si>
    <t>Clave</t>
  </si>
  <si>
    <t>Nombre</t>
  </si>
  <si>
    <t>Programa</t>
  </si>
  <si>
    <t>Anual</t>
  </si>
  <si>
    <t>% de avance</t>
  </si>
  <si>
    <t>Nombre del Programa:</t>
  </si>
  <si>
    <t>Objetivo del Programa:</t>
  </si>
  <si>
    <t>Situación</t>
  </si>
  <si>
    <t>Programado</t>
  </si>
  <si>
    <t>Realizado</t>
  </si>
  <si>
    <t>Área coordinadora de su integración:</t>
  </si>
  <si>
    <t xml:space="preserve">Fecha de elaboración: </t>
  </si>
  <si>
    <t>Planeación y Evaluación</t>
  </si>
  <si>
    <t>Brindar educación integral de calidad para que los estudiantes concluyan de manera satisfactoria su formación profesional.</t>
  </si>
  <si>
    <t>Proporcionar educación de calidad a los estudiantes</t>
  </si>
  <si>
    <t xml:space="preserve">Otorgar cursos de actualización  a docentes y tutores </t>
  </si>
  <si>
    <t>Gestionar visitas y estadías en el sector productivo para que las realicen los estudiantes</t>
  </si>
  <si>
    <t>Realizar vinculación de la Universidad con empresas del sector productivo y social</t>
  </si>
  <si>
    <t>Realizar gestiones para que los estudiantes participen en programas de intercambio y  movilidad  en instituciones extranjeras</t>
  </si>
  <si>
    <t>Realizar mantenimiento preventivo  al equipo de cómputo de la Universidad</t>
  </si>
  <si>
    <t>Realizar mantenimiento preventivo a los edificios  y espacios académicos</t>
  </si>
  <si>
    <t xml:space="preserve">Los estudiantes reciben becas  </t>
  </si>
  <si>
    <t>Proporcionar consultas médicas a los estudiantes.</t>
  </si>
  <si>
    <t xml:space="preserve">Realizar sesiones de tutoría </t>
  </si>
  <si>
    <t>Impartir asesorías académicas a los estudiantes</t>
  </si>
  <si>
    <t xml:space="preserve">Proporcionar atención psicopedagógica individual </t>
  </si>
  <si>
    <t xml:space="preserve">Realizar conferencias y talleres de desarrollo humano </t>
  </si>
  <si>
    <t xml:space="preserve">Realizar conferencias y talleres con perspectiva de género </t>
  </si>
  <si>
    <t>Realizar actividades deportivas</t>
  </si>
  <si>
    <t>Realizar actividades culturales</t>
  </si>
  <si>
    <t>Dirección de Vinculación</t>
  </si>
  <si>
    <t>Secretaría Académica</t>
  </si>
  <si>
    <t>Departamento de Prácticas y Estadías</t>
  </si>
  <si>
    <t>Departamento de Internacionalización</t>
  </si>
  <si>
    <t>Departamento de Calidad</t>
  </si>
  <si>
    <t>Departamento de Sistemas</t>
  </si>
  <si>
    <t>Departamento de Mantenimiento a Instalaciones</t>
  </si>
  <si>
    <t>Departamento de becas</t>
  </si>
  <si>
    <t>Departamento de Servicio Médico</t>
  </si>
  <si>
    <t>Departamento de Psicopedagogía</t>
  </si>
  <si>
    <t>Departamento de Actividades Culturales y Deportivas</t>
  </si>
  <si>
    <t>Porcentaje de alumnos que reciben educación en la Universidad</t>
  </si>
  <si>
    <t>Número de alumnos inscritos en la UTCGG / número de jóvenes que solicitan ingresar a la UTCGG * 100</t>
  </si>
  <si>
    <t>Porcentaje de personal docente capacitado</t>
  </si>
  <si>
    <t>Número de  docentes capacitados / número de docentes que forman parte de la plantilla académica * 100</t>
  </si>
  <si>
    <t>Porcentaje de personal administrativo y de apoyo capacitado</t>
  </si>
  <si>
    <t>Porcentaje de visitas y estadías gestionadas</t>
  </si>
  <si>
    <t>Número de visitas y estadías gestionadas / número de visitas y estadías programadas a realizar * 100</t>
  </si>
  <si>
    <t xml:space="preserve">Porcentaje de convenios de vinculación firmados </t>
  </si>
  <si>
    <t>Número de convenios de vinculación firmados  / número de convenios de vinculación programados a realizar * 100</t>
  </si>
  <si>
    <t xml:space="preserve">Porcentaje de Estudiantes beneficiados con programas de intercambio y  movilidad </t>
  </si>
  <si>
    <t>Número de estudiantes beneficiados en el  programa de intercambio y movilidad    / Número de estudiantes inscritos en el programa de intercambio y  movilidad   * 100</t>
  </si>
  <si>
    <t>Porcentaje de mantenimientos realizados al equipo de cómputo</t>
  </si>
  <si>
    <t>Número de mantenimientos preventivos realizados al equipo de cómputo / número de mantenimientos preventivos programados a realizar * 100</t>
  </si>
  <si>
    <t xml:space="preserve">Porcentaje de mantenimientos preventivos realizados </t>
  </si>
  <si>
    <t>Número de mantenimientos  preventivos realizados a los edificios y espacios académicos / número de mantenimientos  preventivos programados a realizar  * 100</t>
  </si>
  <si>
    <t xml:space="preserve">Porcentaje de alumnas mujeres becadas </t>
  </si>
  <si>
    <t>Número de alumnas mujeres becadas  / número de alumnas mujeres inscritas  * 100</t>
  </si>
  <si>
    <t xml:space="preserve">Porcentaje de alumnos hombres becados </t>
  </si>
  <si>
    <t>Número de alumnos hombres becados  / número de alumnos hombres inscritos * 100</t>
  </si>
  <si>
    <t xml:space="preserve">Porcentaje de consultas otorgadas </t>
  </si>
  <si>
    <t>Número de consultas otorgadas en el servicio médico / número de consultas solicitas al servicio médico * 100</t>
  </si>
  <si>
    <t>Porcentaje de estudiantes atendidos por asesorías académicas</t>
  </si>
  <si>
    <t>Porcentaje de alumnos atendidos en consulta Psicopedagógica individual</t>
  </si>
  <si>
    <t>Número de alumnos atendidos en consulta psicopedagógica  individual / Número de alumnos que solicitan la consulta psicopedagógica *100</t>
  </si>
  <si>
    <t xml:space="preserve">Porcentaje de alumnos atendidos en conferencias y talleres de desarrollo humano </t>
  </si>
  <si>
    <t>Número de alumnos atendidos en conferencias y talleres de desarrollo humano  / número de alumnos matriculados * 100</t>
  </si>
  <si>
    <t>Porcentaje de alumnos atendidos en conferencias y talleres con perspectiva de género</t>
  </si>
  <si>
    <t>Número de alumnos atendidos en conferencias y talleres con perspectiva de género  / número de alumnos matriculados * 100</t>
  </si>
  <si>
    <t>Porcentaje de actividades deportivas realizadas</t>
  </si>
  <si>
    <t>Número de actividades deportivas realizadas / Número de actividades deportivas programadas a realizar *100</t>
  </si>
  <si>
    <t>Porcentaje de actividades culturales realizadas</t>
  </si>
  <si>
    <t>Número de actividades culturales realizadas / Número de actividades culturales programadas a realizar *100</t>
  </si>
  <si>
    <t>Act-1-1</t>
  </si>
  <si>
    <t>Act-2-1</t>
  </si>
  <si>
    <t>Act-2-2</t>
  </si>
  <si>
    <t>Act-2-3</t>
  </si>
  <si>
    <t>Act-2-4</t>
  </si>
  <si>
    <t>Act-2-5</t>
  </si>
  <si>
    <t>Act-2-6</t>
  </si>
  <si>
    <t>Act-2-7</t>
  </si>
  <si>
    <t>Act-2-8</t>
  </si>
  <si>
    <t>Act-2-9</t>
  </si>
  <si>
    <t>Act-3-1</t>
  </si>
  <si>
    <t>Act-3-2</t>
  </si>
  <si>
    <t>Act-4-1</t>
  </si>
  <si>
    <t>Act-4-2</t>
  </si>
  <si>
    <t>Act-5-1</t>
  </si>
  <si>
    <t>Act-5-2</t>
  </si>
  <si>
    <t>Act-5-3</t>
  </si>
  <si>
    <t>Act-6-1</t>
  </si>
  <si>
    <t>Act-6-2</t>
  </si>
  <si>
    <t>Act-6-3</t>
  </si>
  <si>
    <t>Act-6-4</t>
  </si>
  <si>
    <t>Programado trimestral</t>
  </si>
  <si>
    <t>Porcentaje de sesiones de tutoría realizadas</t>
  </si>
  <si>
    <t>Número de sesiones de tutorías realizadas / número de sesiones de tutoría programadas * 100</t>
  </si>
  <si>
    <t>Brindar Educación de Calidad a los Estudiantes de Nivel Superior.</t>
  </si>
  <si>
    <t>Impartir cursos de actualización  al personal administrativo y  de apoyo.</t>
  </si>
  <si>
    <t>Frecuencia de medición</t>
  </si>
  <si>
    <t>Unidad de Medida</t>
  </si>
  <si>
    <t>Beneficiarios</t>
  </si>
  <si>
    <t>Contribuir para que los estudiantes de educación superior de la Costa Grande de Guerrero, reciban servicios educativos pertinentes y de calidad, para que concluyan sus estudios satisfactoriamente.</t>
  </si>
  <si>
    <t>Servicios Escolares</t>
  </si>
  <si>
    <t>FIN-1</t>
  </si>
  <si>
    <t xml:space="preserve">Tasa de engreso de la Universidad Tecnológica de la Costa Grande de Guerrero. </t>
  </si>
  <si>
    <t>Número de alumnos egresados durante el ciclo escolar  / Número de alumnos inscritos en el ciclo escolar *100</t>
  </si>
  <si>
    <t>Método de Cálculo</t>
  </si>
  <si>
    <t>Porcentaje</t>
  </si>
  <si>
    <t xml:space="preserve">Disminuir la tasa de deserción de TSU </t>
  </si>
  <si>
    <t>PRO-1-A</t>
  </si>
  <si>
    <t>Tasa de deserción de TSU</t>
  </si>
  <si>
    <t>Número de alumnos de TSU que no concluyen el ciclo escolar  / Número de alumnos de TSU inscritos al inicio del ciclo escolar  *100</t>
  </si>
  <si>
    <t>Disminuir la tasa de deserción de Licenciatura</t>
  </si>
  <si>
    <t>PRO-1-B</t>
  </si>
  <si>
    <t xml:space="preserve">
Tasa de deserción de Licenciatura</t>
  </si>
  <si>
    <t>Número de alumnos de Lic. que no concluyen el ciclo escolar  / Número de alumnos de Lic. inscritos al inicio del ciclo escolar  *100</t>
  </si>
  <si>
    <t>COM-1</t>
  </si>
  <si>
    <t>Secretaría Académica, Dirección de Vinculación, Dirección de Finanzas</t>
  </si>
  <si>
    <t>Realizar actividades enfocadas a elevar la calidad educativa</t>
  </si>
  <si>
    <t>COM-2</t>
  </si>
  <si>
    <t>Porcentaje de actividades realizadas a fin de elevar la calidad educativa</t>
  </si>
  <si>
    <t>Número de actividades  realizadas al 100% / Número de actividades programadas a realizar * 100</t>
  </si>
  <si>
    <t>Cuatrimestral</t>
  </si>
  <si>
    <t>COM-3</t>
  </si>
  <si>
    <t>COM-4</t>
  </si>
  <si>
    <t>COM-5</t>
  </si>
  <si>
    <t>COM-6</t>
  </si>
  <si>
    <t xml:space="preserve">Realizar gestiones para que los estudiantes reciban becas </t>
  </si>
  <si>
    <t>Porcentaje de alumnos de la Universidad que reciben becas</t>
  </si>
  <si>
    <t>Número de alumnos que reciben becas / número de alumnos matriculados * 100</t>
  </si>
  <si>
    <t>Realizar actividades  para elevar el aprendizaje académico.</t>
  </si>
  <si>
    <t>Secretaría Académica
Departamento de Psicopedagogía</t>
  </si>
  <si>
    <t>Porcentaje de actividades realizadas para elevar el aprendizaje académico</t>
  </si>
  <si>
    <t>Número de actividades realizadas para elevar el aprendizaje académico / Número de actividades programadas a realizar para elevar el aprendizaje académico  * 100</t>
  </si>
  <si>
    <t>Departamento de Psicopedagogía
Departamento de Actividades Culturales</t>
  </si>
  <si>
    <t>Número de personal administrativo y de apoyo capacitado / Número de personal que forma la plantilla administrativa y de apoyo  * 100</t>
  </si>
  <si>
    <t>Número de estudiantes atendidos por asesorías académicas  /  Número de estudiantes canalizados para asesorías académicas * 100</t>
  </si>
  <si>
    <t>Direcciones de Programas Educativos</t>
  </si>
  <si>
    <t>Llevar a cabo procesos de autoevaluación</t>
  </si>
  <si>
    <t>Porcentaje de Programas evaluados</t>
  </si>
  <si>
    <t>Número de Programas Educativos Evaluados/Número de Programas Educativos Programados para Evaluación*100</t>
  </si>
  <si>
    <t>Realizar auditorías internas y externas para mantener la certificación del Sistema de Gestión de la Calidad bajo la Norma ISO 9001</t>
  </si>
  <si>
    <t>Porcentaje de auditorías internas y externas realizadas.</t>
  </si>
  <si>
    <t>Número de auditorías internas y externas realizadas/Número de auditorías internas y externas programadas durante el año*100</t>
  </si>
  <si>
    <t>Realizar pláticas y talleres de promoción de la salud</t>
  </si>
  <si>
    <t>Porcentaje de pláticas y talleres de promoción de la salud</t>
  </si>
  <si>
    <t>Número de pláticas y talleres de promoción de la salud realizadas/Número de pláticas y talleres de promoción de la salud programadas*100</t>
  </si>
  <si>
    <t>2747 estudiantes</t>
  </si>
  <si>
    <t xml:space="preserve">Incrementar el número de Programas Educativos con calidad </t>
  </si>
  <si>
    <t>Porcentaje de programas evaluables de TSU y Licenciatura  acreditados por algún organismo reconocido por el COPAES</t>
  </si>
  <si>
    <t>Número de Programas evaluables de TSU y Licenciatura acreditados por algún organismo reconocido por el COPAES / Número  de Programas evaluables de TSU y Licenciatura  programados para acreditación  por algún organismo reconocido por el COPAES * 100</t>
  </si>
  <si>
    <t>Promover el cuidado de la salud en la Comunidad Universitaria</t>
  </si>
  <si>
    <t>Porcentaje de actividades realizadas para promover el cuidado de la salud</t>
  </si>
  <si>
    <t>Número de actividades realizadas para promover el cuidado de la salud / Número de actividades  para promover el cuidado de la salud programadas * 100</t>
  </si>
  <si>
    <t>Realizar actividades para atender los altos niveles estrés de los estudiantes por aislamiento social derivado del COVID-19</t>
  </si>
  <si>
    <t>Porcentaje de actividades realizadas para atender los altos niveles de estrés de los estudiantes.</t>
  </si>
  <si>
    <t>Número de actividades realizadas para atender altos niveles de estrés de los estudiantes / número de actividades programadas para atender altos niveles de estrés de los estudiantes * 100</t>
  </si>
  <si>
    <t>Monto autorizado</t>
  </si>
  <si>
    <t>19 de julio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</si>
</sst>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dobe Heiti Std R"/>
      <family val="2"/>
      <charset val="128"/>
    </font>
    <font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dobe Gothic Std B"/>
      <family val="2"/>
      <charset val="128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7"/>
      <name val="Adobe Gothic Std B"/>
      <family val="2"/>
      <charset val="128"/>
    </font>
    <font>
      <b/>
      <sz val="8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7"/>
      <color theme="1"/>
      <name val="Adobe Heiti Std 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4" applyFont="1"/>
    <xf numFmtId="165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15" fillId="0" borderId="0" xfId="0" applyFont="1"/>
    <xf numFmtId="0" fontId="14" fillId="0" borderId="0" xfId="0" applyNumberFormat="1" applyFont="1" applyAlignment="1" applyProtection="1">
      <alignment horizontal="right" vertical="top"/>
      <protection locked="0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2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7" fillId="0" borderId="0" xfId="0" applyFont="1" applyAlignment="1"/>
    <xf numFmtId="43" fontId="23" fillId="0" borderId="0" xfId="4" applyFont="1" applyFill="1"/>
    <xf numFmtId="43" fontId="22" fillId="0" borderId="0" xfId="0" applyNumberFormat="1" applyFont="1" applyFill="1"/>
    <xf numFmtId="4" fontId="22" fillId="0" borderId="0" xfId="0" applyNumberFormat="1" applyFont="1" applyFill="1"/>
    <xf numFmtId="4" fontId="14" fillId="0" borderId="11" xfId="0" applyNumberFormat="1" applyFont="1" applyFill="1" applyBorder="1" applyAlignment="1" applyProtection="1">
      <alignment horizontal="right" vertical="center" wrapText="1"/>
      <protection locked="0"/>
    </xf>
    <xf numFmtId="43" fontId="14" fillId="0" borderId="1" xfId="4" applyFont="1" applyFill="1" applyBorder="1" applyAlignment="1">
      <alignment horizontal="center" vertical="center" wrapText="1"/>
    </xf>
    <xf numFmtId="1" fontId="14" fillId="0" borderId="1" xfId="5" applyNumberFormat="1" applyFont="1" applyFill="1" applyBorder="1" applyAlignment="1">
      <alignment horizontal="left" vertical="center" wrapText="1" indent="2"/>
    </xf>
    <xf numFmtId="4" fontId="10" fillId="0" borderId="0" xfId="0" applyNumberFormat="1" applyFont="1"/>
    <xf numFmtId="0" fontId="10" fillId="0" borderId="0" xfId="0" applyFont="1"/>
    <xf numFmtId="44" fontId="10" fillId="0" borderId="0" xfId="0" applyNumberFormat="1" applyFont="1"/>
    <xf numFmtId="43" fontId="10" fillId="0" borderId="0" xfId="4" applyFont="1"/>
    <xf numFmtId="164" fontId="10" fillId="0" borderId="0" xfId="4" applyNumberFormat="1" applyFont="1"/>
    <xf numFmtId="44" fontId="10" fillId="0" borderId="0" xfId="1" applyFont="1"/>
    <xf numFmtId="43" fontId="10" fillId="0" borderId="0" xfId="0" applyNumberFormat="1" applyFont="1"/>
    <xf numFmtId="164" fontId="10" fillId="0" borderId="0" xfId="0" applyNumberFormat="1" applyFont="1"/>
    <xf numFmtId="0" fontId="14" fillId="0" borderId="0" xfId="0" applyFo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 applyFont="1" applyFill="1" applyAlignment="1"/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justify" vertical="center" wrapText="1"/>
      <protection locked="0"/>
    </xf>
    <xf numFmtId="0" fontId="14" fillId="0" borderId="3" xfId="0" applyFont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43" fontId="14" fillId="0" borderId="4" xfId="4" applyFont="1" applyFill="1" applyBorder="1" applyAlignment="1">
      <alignment horizontal="center" vertical="center" wrapText="1"/>
    </xf>
    <xf numFmtId="43" fontId="14" fillId="0" borderId="5" xfId="4" applyFont="1" applyFill="1" applyBorder="1" applyAlignment="1">
      <alignment horizontal="center" vertical="center" wrapText="1"/>
    </xf>
    <xf numFmtId="43" fontId="14" fillId="0" borderId="6" xfId="4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6">
    <cellStyle name="Millares" xfId="4" builtinId="3"/>
    <cellStyle name="Moneda" xfId="1" builtinId="4"/>
    <cellStyle name="Normal" xfId="0" builtinId="0"/>
    <cellStyle name="Normal 11 2" xfId="2"/>
    <cellStyle name="Normal 4" xfId="3"/>
    <cellStyle name="Porcentaje" xfId="5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view="pageBreakPreview" zoomScaleNormal="85" zoomScaleSheetLayoutView="100" workbookViewId="0">
      <selection activeCell="K11" sqref="K11:M11"/>
    </sheetView>
  </sheetViews>
  <sheetFormatPr baseColWidth="10" defaultRowHeight="15"/>
  <cols>
    <col min="1" max="1" width="8" customWidth="1"/>
    <col min="2" max="2" width="11.85546875" customWidth="1"/>
    <col min="3" max="3" width="9.85546875" customWidth="1"/>
    <col min="4" max="4" width="9.42578125" customWidth="1"/>
    <col min="5" max="5" width="11.42578125" customWidth="1"/>
    <col min="6" max="6" width="20" customWidth="1"/>
    <col min="7" max="7" width="8.140625" hidden="1" customWidth="1"/>
    <col min="8" max="8" width="6.7109375" hidden="1" customWidth="1"/>
    <col min="9" max="9" width="8.85546875" hidden="1" customWidth="1"/>
    <col min="10" max="10" width="9.28515625" customWidth="1"/>
    <col min="11" max="13" width="3" style="36" customWidth="1"/>
    <col min="14" max="16" width="2.85546875" style="36" customWidth="1"/>
    <col min="17" max="19" width="2.5703125" style="36" customWidth="1"/>
    <col min="20" max="22" width="3" style="36" customWidth="1"/>
    <col min="23" max="23" width="7.85546875" style="9" customWidth="1"/>
    <col min="24" max="24" width="8.42578125" style="1" customWidth="1"/>
    <col min="25" max="25" width="18" customWidth="1"/>
    <col min="26" max="26" width="15.85546875" customWidth="1"/>
    <col min="27" max="27" width="15.5703125" customWidth="1"/>
    <col min="28" max="28" width="15.42578125" customWidth="1"/>
    <col min="29" max="29" width="13.85546875" customWidth="1"/>
    <col min="30" max="30" width="12.5703125" bestFit="1" customWidth="1"/>
  </cols>
  <sheetData>
    <row r="1" spans="1:25">
      <c r="A1" s="75" t="s">
        <v>9</v>
      </c>
      <c r="B1" s="75"/>
      <c r="C1" s="75"/>
      <c r="D1" s="41" t="s">
        <v>101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>
      <c r="A2" s="75" t="s">
        <v>162</v>
      </c>
      <c r="B2" s="75"/>
      <c r="C2" s="75"/>
      <c r="D2" s="42">
        <v>93543887.600000039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5">
      <c r="A3" s="75" t="s">
        <v>10</v>
      </c>
      <c r="B3" s="75"/>
      <c r="C3" s="75"/>
      <c r="D3" s="39" t="s">
        <v>17</v>
      </c>
      <c r="E3" s="39"/>
      <c r="F3" s="39"/>
      <c r="G3" s="39"/>
      <c r="H3" s="39"/>
      <c r="I3" s="39"/>
      <c r="J3" s="3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39"/>
    </row>
    <row r="4" spans="1:25">
      <c r="A4" s="75" t="s">
        <v>14</v>
      </c>
      <c r="B4" s="75"/>
      <c r="C4" s="75"/>
      <c r="D4" s="41" t="s">
        <v>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5">
      <c r="A5" s="3"/>
      <c r="B5" s="3"/>
      <c r="C5" s="2"/>
      <c r="D5" s="2"/>
      <c r="E5" s="2"/>
      <c r="F5" s="2"/>
      <c r="G5" s="2"/>
      <c r="H5" s="2"/>
      <c r="I5" s="2"/>
      <c r="J5" s="2"/>
      <c r="K5" s="7"/>
      <c r="L5" s="16" t="s">
        <v>15</v>
      </c>
      <c r="M5" s="6"/>
      <c r="N5" s="6"/>
      <c r="P5" s="6"/>
      <c r="Q5" s="7"/>
      <c r="R5" s="7"/>
      <c r="S5" s="40" t="s">
        <v>163</v>
      </c>
      <c r="U5" s="7"/>
      <c r="V5" s="7"/>
      <c r="W5" s="7"/>
      <c r="X5" s="2"/>
    </row>
    <row r="7" spans="1:25" ht="15" customHeight="1">
      <c r="A7" s="102" t="s">
        <v>0</v>
      </c>
      <c r="B7" s="59" t="s">
        <v>1</v>
      </c>
      <c r="C7" s="59" t="s">
        <v>2</v>
      </c>
      <c r="D7" s="61" t="s">
        <v>3</v>
      </c>
      <c r="E7" s="61"/>
      <c r="F7" s="61"/>
      <c r="G7" s="111" t="s">
        <v>103</v>
      </c>
      <c r="H7" s="111" t="s">
        <v>104</v>
      </c>
      <c r="I7" s="113" t="s">
        <v>105</v>
      </c>
      <c r="J7" s="102" t="s">
        <v>11</v>
      </c>
      <c r="K7" s="62" t="s">
        <v>98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8" t="s">
        <v>6</v>
      </c>
      <c r="X7" s="98" t="s">
        <v>8</v>
      </c>
    </row>
    <row r="8" spans="1:25" ht="20.25" customHeight="1">
      <c r="A8" s="103"/>
      <c r="B8" s="60"/>
      <c r="C8" s="60"/>
      <c r="D8" s="37" t="s">
        <v>4</v>
      </c>
      <c r="E8" s="4" t="s">
        <v>5</v>
      </c>
      <c r="F8" s="4" t="s">
        <v>111</v>
      </c>
      <c r="G8" s="112"/>
      <c r="H8" s="112"/>
      <c r="I8" s="114"/>
      <c r="J8" s="103"/>
      <c r="K8" s="69">
        <v>1</v>
      </c>
      <c r="L8" s="70"/>
      <c r="M8" s="71"/>
      <c r="N8" s="72">
        <v>2</v>
      </c>
      <c r="O8" s="73"/>
      <c r="P8" s="74"/>
      <c r="Q8" s="46">
        <v>3</v>
      </c>
      <c r="R8" s="47"/>
      <c r="S8" s="48"/>
      <c r="T8" s="46">
        <v>4</v>
      </c>
      <c r="U8" s="47"/>
      <c r="V8" s="48"/>
      <c r="W8" s="38" t="s">
        <v>7</v>
      </c>
      <c r="X8" s="99"/>
    </row>
    <row r="9" spans="1:25" s="14" customFormat="1" ht="36.75" customHeight="1">
      <c r="A9" s="121">
        <v>1</v>
      </c>
      <c r="B9" s="117" t="s">
        <v>107</v>
      </c>
      <c r="C9" s="116" t="s">
        <v>106</v>
      </c>
      <c r="D9" s="115" t="s">
        <v>108</v>
      </c>
      <c r="E9" s="115" t="s">
        <v>109</v>
      </c>
      <c r="F9" s="115" t="s">
        <v>110</v>
      </c>
      <c r="G9" s="115" t="s">
        <v>7</v>
      </c>
      <c r="H9" s="115" t="s">
        <v>112</v>
      </c>
      <c r="I9" s="115" t="s">
        <v>152</v>
      </c>
      <c r="J9" s="32" t="s">
        <v>12</v>
      </c>
      <c r="K9" s="84">
        <v>0</v>
      </c>
      <c r="L9" s="84"/>
      <c r="M9" s="84"/>
      <c r="N9" s="84">
        <v>504</v>
      </c>
      <c r="O9" s="84"/>
      <c r="P9" s="84"/>
      <c r="Q9" s="110">
        <v>799</v>
      </c>
      <c r="R9" s="110"/>
      <c r="S9" s="110"/>
      <c r="T9" s="107">
        <v>0</v>
      </c>
      <c r="U9" s="108"/>
      <c r="V9" s="109"/>
      <c r="W9" s="35">
        <f t="shared" ref="W9:W16" si="0">SUM(K9:V9)</f>
        <v>1303</v>
      </c>
      <c r="X9" s="49">
        <f t="shared" ref="X9" si="1">W10/W9*100</f>
        <v>38.833461243284731</v>
      </c>
      <c r="Y9" s="17"/>
    </row>
    <row r="10" spans="1:25" s="14" customFormat="1" ht="34.5" customHeight="1">
      <c r="A10" s="121"/>
      <c r="B10" s="117"/>
      <c r="C10" s="116"/>
      <c r="D10" s="115"/>
      <c r="E10" s="115"/>
      <c r="F10" s="115"/>
      <c r="G10" s="115"/>
      <c r="H10" s="115"/>
      <c r="I10" s="115"/>
      <c r="J10" s="32" t="s">
        <v>13</v>
      </c>
      <c r="K10" s="84">
        <v>0</v>
      </c>
      <c r="L10" s="84"/>
      <c r="M10" s="84"/>
      <c r="N10" s="84">
        <v>506</v>
      </c>
      <c r="O10" s="84"/>
      <c r="P10" s="84"/>
      <c r="Q10" s="107"/>
      <c r="R10" s="108"/>
      <c r="S10" s="109"/>
      <c r="T10" s="107"/>
      <c r="U10" s="108"/>
      <c r="V10" s="109"/>
      <c r="W10" s="35">
        <f t="shared" si="0"/>
        <v>506</v>
      </c>
      <c r="X10" s="50"/>
      <c r="Y10" s="18"/>
    </row>
    <row r="11" spans="1:25" s="14" customFormat="1" ht="60" customHeight="1">
      <c r="A11" s="124">
        <v>2</v>
      </c>
      <c r="B11" s="118" t="s">
        <v>107</v>
      </c>
      <c r="C11" s="118" t="s">
        <v>113</v>
      </c>
      <c r="D11" s="115" t="s">
        <v>114</v>
      </c>
      <c r="E11" s="115" t="s">
        <v>115</v>
      </c>
      <c r="F11" s="115" t="s">
        <v>116</v>
      </c>
      <c r="G11" s="115" t="s">
        <v>7</v>
      </c>
      <c r="H11" s="115" t="s">
        <v>112</v>
      </c>
      <c r="I11" s="115" t="s">
        <v>152</v>
      </c>
      <c r="J11" s="32" t="s">
        <v>12</v>
      </c>
      <c r="K11" s="84">
        <v>0</v>
      </c>
      <c r="L11" s="84"/>
      <c r="M11" s="84"/>
      <c r="N11" s="84">
        <v>83</v>
      </c>
      <c r="O11" s="84"/>
      <c r="P11" s="84"/>
      <c r="Q11" s="84">
        <v>98</v>
      </c>
      <c r="R11" s="84"/>
      <c r="S11" s="84"/>
      <c r="T11" s="129">
        <v>240</v>
      </c>
      <c r="U11" s="130"/>
      <c r="V11" s="131"/>
      <c r="W11" s="35">
        <f t="shared" si="0"/>
        <v>421</v>
      </c>
      <c r="X11" s="49">
        <f>W12/W11*100</f>
        <v>36.579572446555822</v>
      </c>
    </row>
    <row r="12" spans="1:25" s="14" customFormat="1" ht="60" customHeight="1">
      <c r="A12" s="125"/>
      <c r="B12" s="136"/>
      <c r="C12" s="119"/>
      <c r="D12" s="115"/>
      <c r="E12" s="115"/>
      <c r="F12" s="115"/>
      <c r="G12" s="115"/>
      <c r="H12" s="115"/>
      <c r="I12" s="115"/>
      <c r="J12" s="32" t="s">
        <v>13</v>
      </c>
      <c r="K12" s="51">
        <v>150</v>
      </c>
      <c r="L12" s="51"/>
      <c r="M12" s="51"/>
      <c r="N12" s="51">
        <v>4</v>
      </c>
      <c r="O12" s="51"/>
      <c r="P12" s="51"/>
      <c r="Q12" s="51"/>
      <c r="R12" s="51"/>
      <c r="S12" s="51"/>
      <c r="T12" s="51"/>
      <c r="U12" s="51"/>
      <c r="V12" s="51"/>
      <c r="W12" s="35">
        <f t="shared" si="0"/>
        <v>154</v>
      </c>
      <c r="X12" s="81"/>
      <c r="Y12" s="19"/>
    </row>
    <row r="13" spans="1:25" s="14" customFormat="1" ht="59.25" customHeight="1">
      <c r="A13" s="124">
        <v>3</v>
      </c>
      <c r="B13" s="136"/>
      <c r="C13" s="118" t="s">
        <v>117</v>
      </c>
      <c r="D13" s="115" t="s">
        <v>118</v>
      </c>
      <c r="E13" s="137" t="s">
        <v>119</v>
      </c>
      <c r="F13" s="137" t="s">
        <v>120</v>
      </c>
      <c r="G13" s="115" t="s">
        <v>7</v>
      </c>
      <c r="H13" s="115" t="s">
        <v>112</v>
      </c>
      <c r="I13" s="115" t="s">
        <v>152</v>
      </c>
      <c r="J13" s="32" t="s">
        <v>12</v>
      </c>
      <c r="K13" s="84">
        <v>0</v>
      </c>
      <c r="L13" s="84"/>
      <c r="M13" s="84"/>
      <c r="N13" s="84">
        <v>14</v>
      </c>
      <c r="O13" s="84"/>
      <c r="P13" s="84"/>
      <c r="Q13" s="84">
        <v>29</v>
      </c>
      <c r="R13" s="84"/>
      <c r="S13" s="84"/>
      <c r="T13" s="129">
        <v>63</v>
      </c>
      <c r="U13" s="130"/>
      <c r="V13" s="131"/>
      <c r="W13" s="21">
        <f t="shared" si="0"/>
        <v>106</v>
      </c>
      <c r="X13" s="49">
        <f>W14/W13*100</f>
        <v>32.075471698113205</v>
      </c>
    </row>
    <row r="14" spans="1:25" s="14" customFormat="1" ht="59.25" customHeight="1">
      <c r="A14" s="125"/>
      <c r="B14" s="119"/>
      <c r="C14" s="119"/>
      <c r="D14" s="115"/>
      <c r="E14" s="137"/>
      <c r="F14" s="137"/>
      <c r="G14" s="115"/>
      <c r="H14" s="115"/>
      <c r="I14" s="115"/>
      <c r="J14" s="32" t="s">
        <v>13</v>
      </c>
      <c r="K14" s="84">
        <v>33</v>
      </c>
      <c r="L14" s="84"/>
      <c r="M14" s="84"/>
      <c r="N14" s="84">
        <v>1</v>
      </c>
      <c r="O14" s="84"/>
      <c r="P14" s="84"/>
      <c r="Q14" s="84"/>
      <c r="R14" s="84"/>
      <c r="S14" s="84"/>
      <c r="T14" s="84"/>
      <c r="U14" s="84"/>
      <c r="V14" s="84"/>
      <c r="W14" s="21">
        <f t="shared" si="0"/>
        <v>34</v>
      </c>
      <c r="X14" s="81"/>
    </row>
    <row r="15" spans="1:25" s="14" customFormat="1" ht="45.75" customHeight="1">
      <c r="A15" s="121">
        <v>4</v>
      </c>
      <c r="B15" s="118" t="s">
        <v>35</v>
      </c>
      <c r="C15" s="118" t="s">
        <v>153</v>
      </c>
      <c r="D15" s="115" t="s">
        <v>121</v>
      </c>
      <c r="E15" s="115" t="s">
        <v>154</v>
      </c>
      <c r="F15" s="115" t="s">
        <v>155</v>
      </c>
      <c r="G15" s="115" t="s">
        <v>7</v>
      </c>
      <c r="H15" s="115" t="s">
        <v>112</v>
      </c>
      <c r="I15" s="115" t="s">
        <v>152</v>
      </c>
      <c r="J15" s="32" t="s">
        <v>12</v>
      </c>
      <c r="K15" s="84">
        <v>0</v>
      </c>
      <c r="L15" s="84"/>
      <c r="M15" s="84"/>
      <c r="N15" s="84">
        <v>0</v>
      </c>
      <c r="O15" s="84"/>
      <c r="P15" s="84"/>
      <c r="Q15" s="84">
        <v>0</v>
      </c>
      <c r="R15" s="84"/>
      <c r="S15" s="84"/>
      <c r="T15" s="104">
        <v>1</v>
      </c>
      <c r="U15" s="105"/>
      <c r="V15" s="106"/>
      <c r="W15" s="22">
        <f t="shared" si="0"/>
        <v>1</v>
      </c>
      <c r="X15" s="127">
        <f t="shared" ref="X15" si="2">W16/W15*100</f>
        <v>0</v>
      </c>
    </row>
    <row r="16" spans="1:25" s="14" customFormat="1" ht="45.75" customHeight="1">
      <c r="A16" s="121"/>
      <c r="B16" s="119"/>
      <c r="C16" s="119"/>
      <c r="D16" s="115"/>
      <c r="E16" s="115"/>
      <c r="F16" s="115"/>
      <c r="G16" s="115"/>
      <c r="H16" s="115"/>
      <c r="I16" s="115"/>
      <c r="J16" s="32" t="s">
        <v>13</v>
      </c>
      <c r="K16" s="84">
        <v>0</v>
      </c>
      <c r="L16" s="84"/>
      <c r="M16" s="84"/>
      <c r="N16" s="84">
        <v>0</v>
      </c>
      <c r="O16" s="84"/>
      <c r="P16" s="84"/>
      <c r="Q16" s="84"/>
      <c r="R16" s="84"/>
      <c r="S16" s="84"/>
      <c r="T16" s="107"/>
      <c r="U16" s="108"/>
      <c r="V16" s="109"/>
      <c r="W16" s="34">
        <f t="shared" si="0"/>
        <v>0</v>
      </c>
      <c r="X16" s="128"/>
    </row>
    <row r="17" spans="1:26" s="14" customFormat="1" ht="28.5" customHeight="1">
      <c r="A17" s="121">
        <v>5</v>
      </c>
      <c r="B17" s="84" t="s">
        <v>122</v>
      </c>
      <c r="C17" s="122" t="s">
        <v>123</v>
      </c>
      <c r="D17" s="120" t="s">
        <v>124</v>
      </c>
      <c r="E17" s="115" t="s">
        <v>125</v>
      </c>
      <c r="F17" s="115" t="s">
        <v>126</v>
      </c>
      <c r="G17" s="115" t="s">
        <v>127</v>
      </c>
      <c r="H17" s="115" t="s">
        <v>112</v>
      </c>
      <c r="I17" s="115" t="s">
        <v>152</v>
      </c>
      <c r="J17" s="32" t="s">
        <v>12</v>
      </c>
      <c r="K17" s="84">
        <v>1</v>
      </c>
      <c r="L17" s="84"/>
      <c r="M17" s="84"/>
      <c r="N17" s="84">
        <v>6</v>
      </c>
      <c r="O17" s="84"/>
      <c r="P17" s="84"/>
      <c r="Q17" s="84">
        <v>9</v>
      </c>
      <c r="R17" s="84"/>
      <c r="S17" s="84"/>
      <c r="T17" s="107">
        <v>7</v>
      </c>
      <c r="U17" s="108"/>
      <c r="V17" s="109"/>
      <c r="W17" s="34">
        <f>SUM(K17:V17)</f>
        <v>23</v>
      </c>
      <c r="X17" s="127">
        <f t="shared" ref="X17" si="3">W18/W17*100</f>
        <v>47.826086956521742</v>
      </c>
    </row>
    <row r="18" spans="1:26" s="14" customFormat="1" ht="28.5" customHeight="1">
      <c r="A18" s="121"/>
      <c r="B18" s="84"/>
      <c r="C18" s="123"/>
      <c r="D18" s="120"/>
      <c r="E18" s="115"/>
      <c r="F18" s="115"/>
      <c r="G18" s="115"/>
      <c r="H18" s="115"/>
      <c r="I18" s="115"/>
      <c r="J18" s="32" t="s">
        <v>13</v>
      </c>
      <c r="K18" s="84">
        <v>4</v>
      </c>
      <c r="L18" s="84"/>
      <c r="M18" s="84"/>
      <c r="N18" s="84">
        <v>7</v>
      </c>
      <c r="O18" s="84"/>
      <c r="P18" s="84"/>
      <c r="Q18" s="84"/>
      <c r="R18" s="84"/>
      <c r="S18" s="84"/>
      <c r="T18" s="107"/>
      <c r="U18" s="108"/>
      <c r="V18" s="109"/>
      <c r="W18" s="34">
        <f t="shared" ref="W18:W27" si="4">SUM(K18:V18)</f>
        <v>11</v>
      </c>
      <c r="X18" s="128"/>
    </row>
    <row r="19" spans="1:26" s="14" customFormat="1" ht="28.5" customHeight="1">
      <c r="A19" s="121">
        <v>6</v>
      </c>
      <c r="B19" s="118" t="s">
        <v>41</v>
      </c>
      <c r="C19" s="115" t="s">
        <v>132</v>
      </c>
      <c r="D19" s="120" t="s">
        <v>128</v>
      </c>
      <c r="E19" s="115" t="s">
        <v>133</v>
      </c>
      <c r="F19" s="115" t="s">
        <v>134</v>
      </c>
      <c r="G19" s="115" t="s">
        <v>127</v>
      </c>
      <c r="H19" s="115" t="s">
        <v>112</v>
      </c>
      <c r="I19" s="115" t="s">
        <v>152</v>
      </c>
      <c r="J19" s="32" t="s">
        <v>12</v>
      </c>
      <c r="K19" s="132">
        <v>1786</v>
      </c>
      <c r="L19" s="132"/>
      <c r="M19" s="132"/>
      <c r="N19" s="132">
        <v>1814</v>
      </c>
      <c r="O19" s="132"/>
      <c r="P19" s="132"/>
      <c r="Q19" s="132">
        <v>0</v>
      </c>
      <c r="R19" s="132"/>
      <c r="S19" s="132"/>
      <c r="T19" s="133">
        <v>1842</v>
      </c>
      <c r="U19" s="134"/>
      <c r="V19" s="135"/>
      <c r="W19" s="33">
        <f>SUM(K19:V19)</f>
        <v>5442</v>
      </c>
      <c r="X19" s="127">
        <f t="shared" ref="X19" si="5">W20/W19*100</f>
        <v>64.608599779492835</v>
      </c>
    </row>
    <row r="20" spans="1:26" s="14" customFormat="1" ht="28.5" customHeight="1">
      <c r="A20" s="121"/>
      <c r="B20" s="119"/>
      <c r="C20" s="115"/>
      <c r="D20" s="120"/>
      <c r="E20" s="115"/>
      <c r="F20" s="115"/>
      <c r="G20" s="115"/>
      <c r="H20" s="115"/>
      <c r="I20" s="115"/>
      <c r="J20" s="32" t="s">
        <v>13</v>
      </c>
      <c r="K20" s="84">
        <f>K48+K50</f>
        <v>1786</v>
      </c>
      <c r="L20" s="84"/>
      <c r="M20" s="84"/>
      <c r="N20" s="84">
        <f t="shared" ref="N20" si="6">N48+N50</f>
        <v>1730</v>
      </c>
      <c r="O20" s="84"/>
      <c r="P20" s="84"/>
      <c r="Q20" s="84"/>
      <c r="R20" s="84"/>
      <c r="S20" s="84"/>
      <c r="T20" s="107"/>
      <c r="U20" s="108"/>
      <c r="V20" s="109"/>
      <c r="W20" s="34">
        <f>SUM(K20:V20)</f>
        <v>3516</v>
      </c>
      <c r="X20" s="128"/>
    </row>
    <row r="21" spans="1:26" s="14" customFormat="1" ht="33.75" customHeight="1">
      <c r="A21" s="121">
        <v>7</v>
      </c>
      <c r="B21" s="118" t="s">
        <v>42</v>
      </c>
      <c r="C21" s="115" t="s">
        <v>156</v>
      </c>
      <c r="D21" s="120" t="s">
        <v>129</v>
      </c>
      <c r="E21" s="115" t="s">
        <v>157</v>
      </c>
      <c r="F21" s="115" t="s">
        <v>158</v>
      </c>
      <c r="G21" s="115" t="s">
        <v>127</v>
      </c>
      <c r="H21" s="115" t="s">
        <v>112</v>
      </c>
      <c r="I21" s="115" t="s">
        <v>152</v>
      </c>
      <c r="J21" s="32" t="s">
        <v>12</v>
      </c>
      <c r="K21" s="84">
        <v>0</v>
      </c>
      <c r="L21" s="84"/>
      <c r="M21" s="84"/>
      <c r="N21" s="84">
        <v>2</v>
      </c>
      <c r="O21" s="84"/>
      <c r="P21" s="84"/>
      <c r="Q21" s="84">
        <v>2</v>
      </c>
      <c r="R21" s="84"/>
      <c r="S21" s="84"/>
      <c r="T21" s="107">
        <v>2</v>
      </c>
      <c r="U21" s="108"/>
      <c r="V21" s="109"/>
      <c r="W21" s="34">
        <f t="shared" si="4"/>
        <v>6</v>
      </c>
      <c r="X21" s="127">
        <f t="shared" ref="X21" si="7">W22/W21*100</f>
        <v>16.666666666666664</v>
      </c>
    </row>
    <row r="22" spans="1:26" s="14" customFormat="1" ht="33.75" customHeight="1">
      <c r="A22" s="121"/>
      <c r="B22" s="119"/>
      <c r="C22" s="115"/>
      <c r="D22" s="120"/>
      <c r="E22" s="115"/>
      <c r="F22" s="115"/>
      <c r="G22" s="115"/>
      <c r="H22" s="115"/>
      <c r="I22" s="115"/>
      <c r="J22" s="32" t="s">
        <v>13</v>
      </c>
      <c r="K22" s="84">
        <v>1</v>
      </c>
      <c r="L22" s="84"/>
      <c r="M22" s="84"/>
      <c r="N22" s="84">
        <v>0</v>
      </c>
      <c r="O22" s="84"/>
      <c r="P22" s="84"/>
      <c r="Q22" s="84"/>
      <c r="R22" s="84"/>
      <c r="S22" s="84"/>
      <c r="T22" s="107"/>
      <c r="U22" s="108"/>
      <c r="V22" s="109"/>
      <c r="W22" s="34">
        <f t="shared" si="4"/>
        <v>1</v>
      </c>
      <c r="X22" s="128"/>
    </row>
    <row r="23" spans="1:26" s="14" customFormat="1" ht="33" customHeight="1">
      <c r="A23" s="121">
        <v>8</v>
      </c>
      <c r="B23" s="118" t="s">
        <v>136</v>
      </c>
      <c r="C23" s="115" t="s">
        <v>135</v>
      </c>
      <c r="D23" s="120" t="s">
        <v>130</v>
      </c>
      <c r="E23" s="115" t="s">
        <v>137</v>
      </c>
      <c r="F23" s="115" t="s">
        <v>138</v>
      </c>
      <c r="G23" s="115" t="s">
        <v>127</v>
      </c>
      <c r="H23" s="115" t="s">
        <v>112</v>
      </c>
      <c r="I23" s="115" t="s">
        <v>152</v>
      </c>
      <c r="J23" s="32" t="s">
        <v>12</v>
      </c>
      <c r="K23" s="84">
        <v>0</v>
      </c>
      <c r="L23" s="84"/>
      <c r="M23" s="84"/>
      <c r="N23" s="84">
        <v>3</v>
      </c>
      <c r="O23" s="84"/>
      <c r="P23" s="84"/>
      <c r="Q23" s="84">
        <v>3</v>
      </c>
      <c r="R23" s="84"/>
      <c r="S23" s="84"/>
      <c r="T23" s="107">
        <v>3</v>
      </c>
      <c r="U23" s="108"/>
      <c r="V23" s="109"/>
      <c r="W23" s="34">
        <f t="shared" si="4"/>
        <v>9</v>
      </c>
      <c r="X23" s="127">
        <f t="shared" ref="X23" si="8">W24/W23*100</f>
        <v>33.333333333333329</v>
      </c>
    </row>
    <row r="24" spans="1:26" s="14" customFormat="1" ht="31.5" customHeight="1">
      <c r="A24" s="121"/>
      <c r="B24" s="119"/>
      <c r="C24" s="115"/>
      <c r="D24" s="120"/>
      <c r="E24" s="115"/>
      <c r="F24" s="115"/>
      <c r="G24" s="115"/>
      <c r="H24" s="115"/>
      <c r="I24" s="115"/>
      <c r="J24" s="32" t="s">
        <v>13</v>
      </c>
      <c r="K24" s="84">
        <v>1</v>
      </c>
      <c r="L24" s="84"/>
      <c r="M24" s="84"/>
      <c r="N24" s="84">
        <v>2</v>
      </c>
      <c r="O24" s="84"/>
      <c r="P24" s="84"/>
      <c r="Q24" s="84"/>
      <c r="R24" s="84"/>
      <c r="S24" s="84"/>
      <c r="T24" s="107"/>
      <c r="U24" s="108"/>
      <c r="V24" s="109"/>
      <c r="W24" s="34">
        <f t="shared" si="4"/>
        <v>3</v>
      </c>
      <c r="X24" s="128"/>
    </row>
    <row r="25" spans="1:26" s="14" customFormat="1" ht="55.5" customHeight="1">
      <c r="A25" s="121">
        <v>9</v>
      </c>
      <c r="B25" s="118" t="s">
        <v>139</v>
      </c>
      <c r="C25" s="115" t="s">
        <v>159</v>
      </c>
      <c r="D25" s="120" t="s">
        <v>131</v>
      </c>
      <c r="E25" s="115" t="s">
        <v>160</v>
      </c>
      <c r="F25" s="115" t="s">
        <v>161</v>
      </c>
      <c r="G25" s="115" t="s">
        <v>127</v>
      </c>
      <c r="H25" s="115" t="s">
        <v>112</v>
      </c>
      <c r="I25" s="115" t="s">
        <v>152</v>
      </c>
      <c r="J25" s="32" t="s">
        <v>12</v>
      </c>
      <c r="K25" s="84">
        <v>2</v>
      </c>
      <c r="L25" s="84"/>
      <c r="M25" s="84"/>
      <c r="N25" s="84">
        <v>2</v>
      </c>
      <c r="O25" s="84"/>
      <c r="P25" s="84"/>
      <c r="Q25" s="84">
        <v>2</v>
      </c>
      <c r="R25" s="84"/>
      <c r="S25" s="84"/>
      <c r="T25" s="107">
        <v>4</v>
      </c>
      <c r="U25" s="108"/>
      <c r="V25" s="109"/>
      <c r="W25" s="34">
        <f>SUM(K25:V25)</f>
        <v>10</v>
      </c>
      <c r="X25" s="127">
        <f t="shared" ref="X25" si="9">W26/W25*100</f>
        <v>20</v>
      </c>
    </row>
    <row r="26" spans="1:26" s="14" customFormat="1" ht="46.5" customHeight="1">
      <c r="A26" s="121"/>
      <c r="B26" s="119"/>
      <c r="C26" s="115"/>
      <c r="D26" s="120"/>
      <c r="E26" s="115"/>
      <c r="F26" s="115"/>
      <c r="G26" s="115"/>
      <c r="H26" s="115"/>
      <c r="I26" s="115"/>
      <c r="J26" s="32" t="s">
        <v>13</v>
      </c>
      <c r="K26" s="84">
        <v>1</v>
      </c>
      <c r="L26" s="84"/>
      <c r="M26" s="84"/>
      <c r="N26" s="84">
        <v>1</v>
      </c>
      <c r="O26" s="84"/>
      <c r="P26" s="84"/>
      <c r="Q26" s="84"/>
      <c r="R26" s="84"/>
      <c r="S26" s="84"/>
      <c r="T26" s="107"/>
      <c r="U26" s="108"/>
      <c r="V26" s="109"/>
      <c r="W26" s="34">
        <f t="shared" si="4"/>
        <v>2</v>
      </c>
      <c r="X26" s="128"/>
    </row>
    <row r="27" spans="1:26" s="24" customFormat="1" ht="28.5" customHeight="1">
      <c r="A27" s="83">
        <v>10</v>
      </c>
      <c r="B27" s="84" t="s">
        <v>35</v>
      </c>
      <c r="C27" s="100" t="s">
        <v>143</v>
      </c>
      <c r="D27" s="51" t="s">
        <v>77</v>
      </c>
      <c r="E27" s="95" t="s">
        <v>144</v>
      </c>
      <c r="F27" s="52" t="s">
        <v>145</v>
      </c>
      <c r="G27" s="52" t="s">
        <v>127</v>
      </c>
      <c r="H27" s="52" t="s">
        <v>112</v>
      </c>
      <c r="I27" s="52" t="s">
        <v>152</v>
      </c>
      <c r="J27" s="32" t="s">
        <v>12</v>
      </c>
      <c r="K27" s="76">
        <v>0</v>
      </c>
      <c r="L27" s="77"/>
      <c r="M27" s="78"/>
      <c r="N27" s="76">
        <v>0</v>
      </c>
      <c r="O27" s="77"/>
      <c r="P27" s="78"/>
      <c r="Q27" s="76">
        <v>0</v>
      </c>
      <c r="R27" s="77"/>
      <c r="S27" s="78"/>
      <c r="T27" s="76">
        <v>1</v>
      </c>
      <c r="U27" s="77"/>
      <c r="V27" s="78"/>
      <c r="W27" s="34">
        <f t="shared" si="4"/>
        <v>1</v>
      </c>
      <c r="X27" s="49">
        <f>W28/W27*100</f>
        <v>0</v>
      </c>
      <c r="Y27" s="23"/>
    </row>
    <row r="28" spans="1:26" s="24" customFormat="1" ht="28.5" customHeight="1">
      <c r="A28" s="83"/>
      <c r="B28" s="84"/>
      <c r="C28" s="101"/>
      <c r="D28" s="51"/>
      <c r="E28" s="95"/>
      <c r="F28" s="52"/>
      <c r="G28" s="52"/>
      <c r="H28" s="52"/>
      <c r="I28" s="52"/>
      <c r="J28" s="32" t="s">
        <v>13</v>
      </c>
      <c r="K28" s="76">
        <v>0</v>
      </c>
      <c r="L28" s="77"/>
      <c r="M28" s="78"/>
      <c r="N28" s="76">
        <v>0</v>
      </c>
      <c r="O28" s="77"/>
      <c r="P28" s="78"/>
      <c r="Q28" s="76"/>
      <c r="R28" s="77"/>
      <c r="S28" s="78"/>
      <c r="T28" s="76"/>
      <c r="U28" s="77"/>
      <c r="V28" s="78"/>
      <c r="W28" s="12">
        <f>K28+N28+Q28+T28</f>
        <v>0</v>
      </c>
      <c r="X28" s="50"/>
      <c r="Y28" s="20"/>
      <c r="Z28" s="23"/>
    </row>
    <row r="29" spans="1:26" s="24" customFormat="1" ht="34.5" customHeight="1">
      <c r="A29" s="83">
        <v>11</v>
      </c>
      <c r="B29" s="84" t="s">
        <v>107</v>
      </c>
      <c r="C29" s="85" t="s">
        <v>18</v>
      </c>
      <c r="D29" s="51" t="s">
        <v>78</v>
      </c>
      <c r="E29" s="52" t="s">
        <v>45</v>
      </c>
      <c r="F29" s="52" t="s">
        <v>46</v>
      </c>
      <c r="G29" s="52" t="s">
        <v>127</v>
      </c>
      <c r="H29" s="52" t="s">
        <v>112</v>
      </c>
      <c r="I29" s="52" t="s">
        <v>152</v>
      </c>
      <c r="J29" s="32" t="s">
        <v>12</v>
      </c>
      <c r="K29" s="76">
        <v>0</v>
      </c>
      <c r="L29" s="77"/>
      <c r="M29" s="78"/>
      <c r="N29" s="76">
        <v>0</v>
      </c>
      <c r="O29" s="77"/>
      <c r="P29" s="78"/>
      <c r="Q29" s="76">
        <v>2490</v>
      </c>
      <c r="R29" s="77"/>
      <c r="S29" s="78"/>
      <c r="T29" s="76">
        <v>0</v>
      </c>
      <c r="U29" s="77"/>
      <c r="V29" s="78"/>
      <c r="W29" s="12">
        <f>K29+N29+Q29+T29</f>
        <v>2490</v>
      </c>
      <c r="X29" s="49">
        <f>W30/W29*100</f>
        <v>0</v>
      </c>
      <c r="Y29" s="23"/>
      <c r="Z29" s="25"/>
    </row>
    <row r="30" spans="1:26" s="24" customFormat="1" ht="34.5" customHeight="1">
      <c r="A30" s="83"/>
      <c r="B30" s="84"/>
      <c r="C30" s="85"/>
      <c r="D30" s="51"/>
      <c r="E30" s="52"/>
      <c r="F30" s="52"/>
      <c r="G30" s="52"/>
      <c r="H30" s="52"/>
      <c r="I30" s="52"/>
      <c r="J30" s="32" t="s">
        <v>13</v>
      </c>
      <c r="K30" s="76">
        <v>0</v>
      </c>
      <c r="L30" s="77"/>
      <c r="M30" s="78"/>
      <c r="N30" s="76">
        <v>0</v>
      </c>
      <c r="O30" s="77"/>
      <c r="P30" s="78"/>
      <c r="Q30" s="76"/>
      <c r="R30" s="77"/>
      <c r="S30" s="78"/>
      <c r="T30" s="76"/>
      <c r="U30" s="77"/>
      <c r="V30" s="78"/>
      <c r="W30" s="12">
        <f t="shared" ref="W30:W68" si="10">K30+N30+Q30+T30</f>
        <v>0</v>
      </c>
      <c r="X30" s="50"/>
      <c r="Z30" s="23"/>
    </row>
    <row r="31" spans="1:26" s="24" customFormat="1" ht="30.75" customHeight="1">
      <c r="A31" s="83">
        <v>12</v>
      </c>
      <c r="B31" s="84" t="s">
        <v>35</v>
      </c>
      <c r="C31" s="85" t="s">
        <v>19</v>
      </c>
      <c r="D31" s="51" t="s">
        <v>79</v>
      </c>
      <c r="E31" s="52" t="s">
        <v>47</v>
      </c>
      <c r="F31" s="52" t="s">
        <v>48</v>
      </c>
      <c r="G31" s="52" t="s">
        <v>127</v>
      </c>
      <c r="H31" s="52" t="s">
        <v>112</v>
      </c>
      <c r="I31" s="52" t="s">
        <v>152</v>
      </c>
      <c r="J31" s="32" t="s">
        <v>12</v>
      </c>
      <c r="K31" s="76">
        <v>0</v>
      </c>
      <c r="L31" s="77"/>
      <c r="M31" s="78"/>
      <c r="N31" s="76">
        <v>111</v>
      </c>
      <c r="O31" s="77"/>
      <c r="P31" s="78"/>
      <c r="Q31" s="76">
        <v>111</v>
      </c>
      <c r="R31" s="77"/>
      <c r="S31" s="78"/>
      <c r="T31" s="76">
        <v>111</v>
      </c>
      <c r="U31" s="77"/>
      <c r="V31" s="78"/>
      <c r="W31" s="12">
        <f t="shared" si="10"/>
        <v>333</v>
      </c>
      <c r="X31" s="49">
        <f>W32/W31*100</f>
        <v>33.333333333333329</v>
      </c>
    </row>
    <row r="32" spans="1:26" s="24" customFormat="1" ht="30.75" customHeight="1">
      <c r="A32" s="83"/>
      <c r="B32" s="84"/>
      <c r="C32" s="85"/>
      <c r="D32" s="51"/>
      <c r="E32" s="52"/>
      <c r="F32" s="52"/>
      <c r="G32" s="52"/>
      <c r="H32" s="52"/>
      <c r="I32" s="52"/>
      <c r="J32" s="32" t="s">
        <v>13</v>
      </c>
      <c r="K32" s="76">
        <v>0</v>
      </c>
      <c r="L32" s="77"/>
      <c r="M32" s="78"/>
      <c r="N32" s="76">
        <v>111</v>
      </c>
      <c r="O32" s="77"/>
      <c r="P32" s="78"/>
      <c r="Q32" s="76"/>
      <c r="R32" s="77"/>
      <c r="S32" s="78"/>
      <c r="T32" s="76"/>
      <c r="U32" s="77"/>
      <c r="V32" s="78"/>
      <c r="W32" s="12">
        <f t="shared" si="10"/>
        <v>111</v>
      </c>
      <c r="X32" s="50"/>
    </row>
    <row r="33" spans="1:24" s="24" customFormat="1" ht="28.5" customHeight="1">
      <c r="A33" s="83">
        <v>13</v>
      </c>
      <c r="B33" s="86" t="s">
        <v>34</v>
      </c>
      <c r="C33" s="85" t="s">
        <v>102</v>
      </c>
      <c r="D33" s="51" t="s">
        <v>80</v>
      </c>
      <c r="E33" s="52" t="s">
        <v>49</v>
      </c>
      <c r="F33" s="52" t="s">
        <v>140</v>
      </c>
      <c r="G33" s="52" t="s">
        <v>127</v>
      </c>
      <c r="H33" s="52" t="s">
        <v>112</v>
      </c>
      <c r="I33" s="52" t="s">
        <v>152</v>
      </c>
      <c r="J33" s="32" t="s">
        <v>12</v>
      </c>
      <c r="K33" s="76">
        <v>0</v>
      </c>
      <c r="L33" s="77"/>
      <c r="M33" s="78"/>
      <c r="N33" s="76">
        <v>101</v>
      </c>
      <c r="O33" s="77"/>
      <c r="P33" s="78"/>
      <c r="Q33" s="76">
        <v>101</v>
      </c>
      <c r="R33" s="77"/>
      <c r="S33" s="78"/>
      <c r="T33" s="76">
        <v>101</v>
      </c>
      <c r="U33" s="77"/>
      <c r="V33" s="78"/>
      <c r="W33" s="12">
        <f t="shared" si="10"/>
        <v>303</v>
      </c>
      <c r="X33" s="49">
        <f>W34/W33*100</f>
        <v>21.452145214521451</v>
      </c>
    </row>
    <row r="34" spans="1:24" s="24" customFormat="1" ht="28.5" customHeight="1">
      <c r="A34" s="83"/>
      <c r="B34" s="87"/>
      <c r="C34" s="85"/>
      <c r="D34" s="51"/>
      <c r="E34" s="52"/>
      <c r="F34" s="52"/>
      <c r="G34" s="52"/>
      <c r="H34" s="52"/>
      <c r="I34" s="52"/>
      <c r="J34" s="32" t="s">
        <v>13</v>
      </c>
      <c r="K34" s="43">
        <v>0</v>
      </c>
      <c r="L34" s="44"/>
      <c r="M34" s="45"/>
      <c r="N34" s="43">
        <v>65</v>
      </c>
      <c r="O34" s="44"/>
      <c r="P34" s="45"/>
      <c r="Q34" s="43"/>
      <c r="R34" s="44"/>
      <c r="S34" s="45"/>
      <c r="T34" s="43"/>
      <c r="U34" s="44"/>
      <c r="V34" s="45"/>
      <c r="W34" s="12">
        <f t="shared" si="10"/>
        <v>65</v>
      </c>
      <c r="X34" s="50"/>
    </row>
    <row r="35" spans="1:24" s="24" customFormat="1" ht="25.5" customHeight="1">
      <c r="A35" s="83">
        <v>14</v>
      </c>
      <c r="B35" s="86" t="s">
        <v>36</v>
      </c>
      <c r="C35" s="85" t="s">
        <v>20</v>
      </c>
      <c r="D35" s="51" t="s">
        <v>81</v>
      </c>
      <c r="E35" s="52" t="s">
        <v>50</v>
      </c>
      <c r="F35" s="52" t="s">
        <v>51</v>
      </c>
      <c r="G35" s="52" t="s">
        <v>127</v>
      </c>
      <c r="H35" s="52" t="s">
        <v>112</v>
      </c>
      <c r="I35" s="52" t="s">
        <v>152</v>
      </c>
      <c r="J35" s="32" t="s">
        <v>12</v>
      </c>
      <c r="K35" s="53">
        <v>0</v>
      </c>
      <c r="L35" s="54"/>
      <c r="M35" s="55"/>
      <c r="N35" s="53">
        <v>139</v>
      </c>
      <c r="O35" s="54"/>
      <c r="P35" s="55"/>
      <c r="Q35" s="53">
        <v>39</v>
      </c>
      <c r="R35" s="54"/>
      <c r="S35" s="55"/>
      <c r="T35" s="66">
        <v>439</v>
      </c>
      <c r="U35" s="67"/>
      <c r="V35" s="68"/>
      <c r="W35" s="12">
        <f t="shared" si="10"/>
        <v>617</v>
      </c>
      <c r="X35" s="49">
        <f>W36/W35*100</f>
        <v>115.55915721231767</v>
      </c>
    </row>
    <row r="36" spans="1:24" s="24" customFormat="1" ht="25.5" customHeight="1">
      <c r="A36" s="83"/>
      <c r="B36" s="87"/>
      <c r="C36" s="85"/>
      <c r="D36" s="51"/>
      <c r="E36" s="52"/>
      <c r="F36" s="52"/>
      <c r="G36" s="52"/>
      <c r="H36" s="52"/>
      <c r="I36" s="52"/>
      <c r="J36" s="32" t="s">
        <v>13</v>
      </c>
      <c r="K36" s="43">
        <v>555</v>
      </c>
      <c r="L36" s="44"/>
      <c r="M36" s="45"/>
      <c r="N36" s="43">
        <v>158</v>
      </c>
      <c r="O36" s="44"/>
      <c r="P36" s="45"/>
      <c r="Q36" s="43"/>
      <c r="R36" s="44"/>
      <c r="S36" s="45"/>
      <c r="T36" s="43"/>
      <c r="U36" s="44"/>
      <c r="V36" s="45"/>
      <c r="W36" s="12">
        <f t="shared" si="10"/>
        <v>713</v>
      </c>
      <c r="X36" s="50"/>
    </row>
    <row r="37" spans="1:24" s="24" customFormat="1" ht="39" customHeight="1">
      <c r="A37" s="83">
        <v>15</v>
      </c>
      <c r="B37" s="86" t="s">
        <v>34</v>
      </c>
      <c r="C37" s="85" t="s">
        <v>21</v>
      </c>
      <c r="D37" s="51" t="s">
        <v>82</v>
      </c>
      <c r="E37" s="52" t="s">
        <v>52</v>
      </c>
      <c r="F37" s="52" t="s">
        <v>53</v>
      </c>
      <c r="G37" s="52" t="s">
        <v>127</v>
      </c>
      <c r="H37" s="52" t="s">
        <v>112</v>
      </c>
      <c r="I37" s="52" t="s">
        <v>152</v>
      </c>
      <c r="J37" s="32" t="s">
        <v>12</v>
      </c>
      <c r="K37" s="63">
        <v>0</v>
      </c>
      <c r="L37" s="64"/>
      <c r="M37" s="65"/>
      <c r="N37" s="63">
        <v>10</v>
      </c>
      <c r="O37" s="64"/>
      <c r="P37" s="65"/>
      <c r="Q37" s="63">
        <v>12</v>
      </c>
      <c r="R37" s="64"/>
      <c r="S37" s="65"/>
      <c r="T37" s="66">
        <v>11</v>
      </c>
      <c r="U37" s="67"/>
      <c r="V37" s="68"/>
      <c r="W37" s="12">
        <f t="shared" si="10"/>
        <v>33</v>
      </c>
      <c r="X37" s="49">
        <f>W38/W37*100</f>
        <v>66.666666666666657</v>
      </c>
    </row>
    <row r="38" spans="1:24" s="24" customFormat="1" ht="39" customHeight="1">
      <c r="A38" s="83"/>
      <c r="B38" s="87"/>
      <c r="C38" s="85"/>
      <c r="D38" s="51"/>
      <c r="E38" s="52"/>
      <c r="F38" s="52"/>
      <c r="G38" s="52"/>
      <c r="H38" s="52"/>
      <c r="I38" s="52"/>
      <c r="J38" s="32" t="s">
        <v>13</v>
      </c>
      <c r="K38" s="43">
        <v>15</v>
      </c>
      <c r="L38" s="44"/>
      <c r="M38" s="45"/>
      <c r="N38" s="43">
        <v>7</v>
      </c>
      <c r="O38" s="44"/>
      <c r="P38" s="45"/>
      <c r="Q38" s="43"/>
      <c r="R38" s="44"/>
      <c r="S38" s="45"/>
      <c r="T38" s="43"/>
      <c r="U38" s="44"/>
      <c r="V38" s="45"/>
      <c r="W38" s="12">
        <f t="shared" si="10"/>
        <v>22</v>
      </c>
      <c r="X38" s="50"/>
    </row>
    <row r="39" spans="1:24" s="24" customFormat="1" ht="38.25" customHeight="1">
      <c r="A39" s="83">
        <v>16</v>
      </c>
      <c r="B39" s="86" t="s">
        <v>37</v>
      </c>
      <c r="C39" s="88" t="s">
        <v>22</v>
      </c>
      <c r="D39" s="51" t="s">
        <v>83</v>
      </c>
      <c r="E39" s="52" t="s">
        <v>54</v>
      </c>
      <c r="F39" s="52" t="s">
        <v>55</v>
      </c>
      <c r="G39" s="52" t="s">
        <v>127</v>
      </c>
      <c r="H39" s="52" t="s">
        <v>112</v>
      </c>
      <c r="I39" s="52" t="s">
        <v>152</v>
      </c>
      <c r="J39" s="32" t="s">
        <v>12</v>
      </c>
      <c r="K39" s="63">
        <v>0</v>
      </c>
      <c r="L39" s="64"/>
      <c r="M39" s="65"/>
      <c r="N39" s="63">
        <v>0</v>
      </c>
      <c r="O39" s="64"/>
      <c r="P39" s="65"/>
      <c r="Q39" s="63">
        <v>15</v>
      </c>
      <c r="R39" s="64"/>
      <c r="S39" s="65"/>
      <c r="T39" s="66">
        <v>0</v>
      </c>
      <c r="U39" s="67"/>
      <c r="V39" s="68"/>
      <c r="W39" s="12">
        <f t="shared" si="10"/>
        <v>15</v>
      </c>
      <c r="X39" s="49">
        <f>W40/W39*100</f>
        <v>60</v>
      </c>
    </row>
    <row r="40" spans="1:24" s="24" customFormat="1" ht="38.25" customHeight="1">
      <c r="A40" s="83"/>
      <c r="B40" s="87"/>
      <c r="C40" s="89"/>
      <c r="D40" s="51"/>
      <c r="E40" s="52"/>
      <c r="F40" s="52"/>
      <c r="G40" s="52"/>
      <c r="H40" s="52"/>
      <c r="I40" s="52"/>
      <c r="J40" s="32" t="s">
        <v>13</v>
      </c>
      <c r="K40" s="43">
        <v>0</v>
      </c>
      <c r="L40" s="44"/>
      <c r="M40" s="45"/>
      <c r="N40" s="43">
        <v>9</v>
      </c>
      <c r="O40" s="44"/>
      <c r="P40" s="45"/>
      <c r="Q40" s="43"/>
      <c r="R40" s="44"/>
      <c r="S40" s="45"/>
      <c r="T40" s="43"/>
      <c r="U40" s="44"/>
      <c r="V40" s="45"/>
      <c r="W40" s="12">
        <f t="shared" si="10"/>
        <v>9</v>
      </c>
      <c r="X40" s="50"/>
    </row>
    <row r="41" spans="1:24" s="24" customFormat="1" ht="36" customHeight="1">
      <c r="A41" s="83">
        <v>17</v>
      </c>
      <c r="B41" s="84" t="s">
        <v>38</v>
      </c>
      <c r="C41" s="93" t="s">
        <v>146</v>
      </c>
      <c r="D41" s="51" t="s">
        <v>84</v>
      </c>
      <c r="E41" s="52" t="s">
        <v>147</v>
      </c>
      <c r="F41" s="52" t="s">
        <v>148</v>
      </c>
      <c r="G41" s="52" t="s">
        <v>127</v>
      </c>
      <c r="H41" s="52" t="s">
        <v>112</v>
      </c>
      <c r="I41" s="52" t="s">
        <v>152</v>
      </c>
      <c r="J41" s="32" t="s">
        <v>12</v>
      </c>
      <c r="K41" s="63">
        <v>1</v>
      </c>
      <c r="L41" s="64"/>
      <c r="M41" s="65"/>
      <c r="N41" s="63">
        <v>0</v>
      </c>
      <c r="O41" s="64"/>
      <c r="P41" s="65"/>
      <c r="Q41" s="63">
        <v>0</v>
      </c>
      <c r="R41" s="64"/>
      <c r="S41" s="65"/>
      <c r="T41" s="66">
        <v>1</v>
      </c>
      <c r="U41" s="67"/>
      <c r="V41" s="68"/>
      <c r="W41" s="12">
        <f t="shared" si="10"/>
        <v>2</v>
      </c>
      <c r="X41" s="49">
        <f>W42/W41*100</f>
        <v>50</v>
      </c>
    </row>
    <row r="42" spans="1:24" s="24" customFormat="1" ht="36" customHeight="1">
      <c r="A42" s="83"/>
      <c r="B42" s="84"/>
      <c r="C42" s="94"/>
      <c r="D42" s="51"/>
      <c r="E42" s="52"/>
      <c r="F42" s="52"/>
      <c r="G42" s="52"/>
      <c r="H42" s="52"/>
      <c r="I42" s="52"/>
      <c r="J42" s="32" t="s">
        <v>13</v>
      </c>
      <c r="K42" s="43">
        <v>1</v>
      </c>
      <c r="L42" s="44"/>
      <c r="M42" s="45"/>
      <c r="N42" s="43">
        <v>0</v>
      </c>
      <c r="O42" s="44"/>
      <c r="P42" s="45"/>
      <c r="Q42" s="43"/>
      <c r="R42" s="44"/>
      <c r="S42" s="45"/>
      <c r="T42" s="43"/>
      <c r="U42" s="44"/>
      <c r="V42" s="45"/>
      <c r="W42" s="12">
        <f t="shared" si="10"/>
        <v>1</v>
      </c>
      <c r="X42" s="50"/>
    </row>
    <row r="43" spans="1:24" s="24" customFormat="1" ht="35.25" customHeight="1">
      <c r="A43" s="83">
        <v>18</v>
      </c>
      <c r="B43" s="84" t="s">
        <v>39</v>
      </c>
      <c r="C43" s="88" t="s">
        <v>23</v>
      </c>
      <c r="D43" s="51" t="s">
        <v>85</v>
      </c>
      <c r="E43" s="52" t="s">
        <v>56</v>
      </c>
      <c r="F43" s="52" t="s">
        <v>57</v>
      </c>
      <c r="G43" s="52" t="s">
        <v>127</v>
      </c>
      <c r="H43" s="52" t="s">
        <v>112</v>
      </c>
      <c r="I43" s="52" t="s">
        <v>152</v>
      </c>
      <c r="J43" s="32" t="s">
        <v>12</v>
      </c>
      <c r="K43" s="43">
        <v>0</v>
      </c>
      <c r="L43" s="44"/>
      <c r="M43" s="45"/>
      <c r="N43" s="43">
        <v>334</v>
      </c>
      <c r="O43" s="44"/>
      <c r="P43" s="45"/>
      <c r="Q43" s="43">
        <v>379</v>
      </c>
      <c r="R43" s="44"/>
      <c r="S43" s="45"/>
      <c r="T43" s="43">
        <v>445</v>
      </c>
      <c r="U43" s="44"/>
      <c r="V43" s="45"/>
      <c r="W43" s="12">
        <f t="shared" si="10"/>
        <v>1158</v>
      </c>
      <c r="X43" s="49">
        <f t="shared" ref="X43" si="11">W44/W43*100</f>
        <v>21.157167530224523</v>
      </c>
    </row>
    <row r="44" spans="1:24" s="24" customFormat="1" ht="54.75" customHeight="1">
      <c r="A44" s="83"/>
      <c r="B44" s="84"/>
      <c r="C44" s="89"/>
      <c r="D44" s="51"/>
      <c r="E44" s="52"/>
      <c r="F44" s="52"/>
      <c r="G44" s="52"/>
      <c r="H44" s="52"/>
      <c r="I44" s="52"/>
      <c r="J44" s="32" t="s">
        <v>13</v>
      </c>
      <c r="K44" s="43">
        <v>0</v>
      </c>
      <c r="L44" s="44"/>
      <c r="M44" s="45"/>
      <c r="N44" s="43">
        <v>245</v>
      </c>
      <c r="O44" s="44"/>
      <c r="P44" s="45"/>
      <c r="Q44" s="43"/>
      <c r="R44" s="44"/>
      <c r="S44" s="45"/>
      <c r="T44" s="43"/>
      <c r="U44" s="44"/>
      <c r="V44" s="45"/>
      <c r="W44" s="12">
        <f t="shared" si="10"/>
        <v>245</v>
      </c>
      <c r="X44" s="50"/>
    </row>
    <row r="45" spans="1:24" s="24" customFormat="1" ht="39.75" customHeight="1">
      <c r="A45" s="83">
        <v>19</v>
      </c>
      <c r="B45" s="84" t="s">
        <v>40</v>
      </c>
      <c r="C45" s="88" t="s">
        <v>24</v>
      </c>
      <c r="D45" s="51" t="s">
        <v>86</v>
      </c>
      <c r="E45" s="52" t="s">
        <v>58</v>
      </c>
      <c r="F45" s="52" t="s">
        <v>59</v>
      </c>
      <c r="G45" s="52" t="s">
        <v>127</v>
      </c>
      <c r="H45" s="52" t="s">
        <v>112</v>
      </c>
      <c r="I45" s="52" t="s">
        <v>152</v>
      </c>
      <c r="J45" s="32" t="s">
        <v>12</v>
      </c>
      <c r="K45" s="43">
        <v>0</v>
      </c>
      <c r="L45" s="44"/>
      <c r="M45" s="45"/>
      <c r="N45" s="43">
        <v>10</v>
      </c>
      <c r="O45" s="44"/>
      <c r="P45" s="45"/>
      <c r="Q45" s="43">
        <v>10</v>
      </c>
      <c r="R45" s="44"/>
      <c r="S45" s="45"/>
      <c r="T45" s="43">
        <v>12</v>
      </c>
      <c r="U45" s="44"/>
      <c r="V45" s="45"/>
      <c r="W45" s="12">
        <f t="shared" si="10"/>
        <v>32</v>
      </c>
      <c r="X45" s="49">
        <f t="shared" ref="X45" si="12">W46/W45*100</f>
        <v>18.75</v>
      </c>
    </row>
    <row r="46" spans="1:24" s="24" customFormat="1" ht="55.5" customHeight="1">
      <c r="A46" s="83"/>
      <c r="B46" s="84"/>
      <c r="C46" s="89"/>
      <c r="D46" s="51"/>
      <c r="E46" s="52"/>
      <c r="F46" s="52"/>
      <c r="G46" s="52"/>
      <c r="H46" s="52"/>
      <c r="I46" s="52"/>
      <c r="J46" s="32" t="s">
        <v>13</v>
      </c>
      <c r="K46" s="43">
        <v>2</v>
      </c>
      <c r="L46" s="44"/>
      <c r="M46" s="45"/>
      <c r="N46" s="43">
        <v>4</v>
      </c>
      <c r="O46" s="44"/>
      <c r="P46" s="45"/>
      <c r="Q46" s="43"/>
      <c r="R46" s="44"/>
      <c r="S46" s="45"/>
      <c r="T46" s="43"/>
      <c r="U46" s="44"/>
      <c r="V46" s="45"/>
      <c r="W46" s="12">
        <f t="shared" si="10"/>
        <v>6</v>
      </c>
      <c r="X46" s="50"/>
    </row>
    <row r="47" spans="1:24" s="24" customFormat="1" ht="41.25" customHeight="1">
      <c r="A47" s="83">
        <v>20</v>
      </c>
      <c r="B47" s="86" t="s">
        <v>41</v>
      </c>
      <c r="C47" s="52" t="s">
        <v>25</v>
      </c>
      <c r="D47" s="51" t="s">
        <v>87</v>
      </c>
      <c r="E47" s="52" t="s">
        <v>60</v>
      </c>
      <c r="F47" s="52" t="s">
        <v>61</v>
      </c>
      <c r="G47" s="52" t="s">
        <v>127</v>
      </c>
      <c r="H47" s="52" t="s">
        <v>112</v>
      </c>
      <c r="I47" s="52" t="s">
        <v>152</v>
      </c>
      <c r="J47" s="32" t="s">
        <v>12</v>
      </c>
      <c r="K47" s="53">
        <v>946</v>
      </c>
      <c r="L47" s="54"/>
      <c r="M47" s="55"/>
      <c r="N47" s="53">
        <v>960</v>
      </c>
      <c r="O47" s="54"/>
      <c r="P47" s="55"/>
      <c r="Q47" s="53">
        <v>0</v>
      </c>
      <c r="R47" s="54"/>
      <c r="S47" s="55"/>
      <c r="T47" s="66">
        <v>974</v>
      </c>
      <c r="U47" s="67"/>
      <c r="V47" s="68"/>
      <c r="W47" s="12">
        <f t="shared" si="10"/>
        <v>2880</v>
      </c>
      <c r="X47" s="49">
        <f t="shared" ref="X47" si="13">W48/W47*100</f>
        <v>60.381944444444443</v>
      </c>
    </row>
    <row r="48" spans="1:24" s="24" customFormat="1" ht="36" customHeight="1">
      <c r="A48" s="83"/>
      <c r="B48" s="96"/>
      <c r="C48" s="52"/>
      <c r="D48" s="51"/>
      <c r="E48" s="52"/>
      <c r="F48" s="52"/>
      <c r="G48" s="52"/>
      <c r="H48" s="52"/>
      <c r="I48" s="52"/>
      <c r="J48" s="32" t="s">
        <v>13</v>
      </c>
      <c r="K48" s="43">
        <v>946</v>
      </c>
      <c r="L48" s="44"/>
      <c r="M48" s="45"/>
      <c r="N48" s="43">
        <v>793</v>
      </c>
      <c r="O48" s="44"/>
      <c r="P48" s="45"/>
      <c r="Q48" s="43"/>
      <c r="R48" s="44"/>
      <c r="S48" s="45"/>
      <c r="T48" s="43"/>
      <c r="U48" s="44"/>
      <c r="V48" s="45"/>
      <c r="W48" s="12">
        <f t="shared" si="10"/>
        <v>1739</v>
      </c>
      <c r="X48" s="50"/>
    </row>
    <row r="49" spans="1:32" s="24" customFormat="1" ht="25.5" customHeight="1">
      <c r="A49" s="83">
        <v>21</v>
      </c>
      <c r="B49" s="96"/>
      <c r="C49" s="52"/>
      <c r="D49" s="51" t="s">
        <v>88</v>
      </c>
      <c r="E49" s="52" t="s">
        <v>62</v>
      </c>
      <c r="F49" s="52" t="s">
        <v>63</v>
      </c>
      <c r="G49" s="52" t="s">
        <v>127</v>
      </c>
      <c r="H49" s="52" t="s">
        <v>112</v>
      </c>
      <c r="I49" s="52" t="s">
        <v>152</v>
      </c>
      <c r="J49" s="32" t="s">
        <v>12</v>
      </c>
      <c r="K49" s="56">
        <v>840</v>
      </c>
      <c r="L49" s="57"/>
      <c r="M49" s="58"/>
      <c r="N49" s="56">
        <v>854</v>
      </c>
      <c r="O49" s="57"/>
      <c r="P49" s="58"/>
      <c r="Q49" s="56">
        <v>0</v>
      </c>
      <c r="R49" s="57"/>
      <c r="S49" s="58"/>
      <c r="T49" s="66">
        <v>868</v>
      </c>
      <c r="U49" s="67"/>
      <c r="V49" s="68"/>
      <c r="W49" s="12">
        <f t="shared" si="10"/>
        <v>2562</v>
      </c>
      <c r="X49" s="49">
        <f t="shared" ref="X49" si="14">W50/W49*100</f>
        <v>69.359875097580016</v>
      </c>
      <c r="AD49" s="25"/>
    </row>
    <row r="50" spans="1:32" s="24" customFormat="1" ht="24.75" customHeight="1">
      <c r="A50" s="83"/>
      <c r="B50" s="87"/>
      <c r="C50" s="52"/>
      <c r="D50" s="51"/>
      <c r="E50" s="52"/>
      <c r="F50" s="52"/>
      <c r="G50" s="52"/>
      <c r="H50" s="52"/>
      <c r="I50" s="52"/>
      <c r="J50" s="32" t="s">
        <v>13</v>
      </c>
      <c r="K50" s="43">
        <v>840</v>
      </c>
      <c r="L50" s="44"/>
      <c r="M50" s="45"/>
      <c r="N50" s="43">
        <v>937</v>
      </c>
      <c r="O50" s="44"/>
      <c r="P50" s="45"/>
      <c r="Q50" s="43"/>
      <c r="R50" s="44"/>
      <c r="S50" s="45"/>
      <c r="T50" s="43"/>
      <c r="U50" s="44"/>
      <c r="V50" s="45"/>
      <c r="W50" s="12">
        <f t="shared" si="10"/>
        <v>1777</v>
      </c>
      <c r="X50" s="50"/>
    </row>
    <row r="51" spans="1:32" s="24" customFormat="1" ht="42" customHeight="1">
      <c r="A51" s="83">
        <v>22</v>
      </c>
      <c r="B51" s="84" t="s">
        <v>42</v>
      </c>
      <c r="C51" s="93" t="s">
        <v>149</v>
      </c>
      <c r="D51" s="51" t="s">
        <v>89</v>
      </c>
      <c r="E51" s="95" t="s">
        <v>150</v>
      </c>
      <c r="F51" s="95" t="s">
        <v>151</v>
      </c>
      <c r="G51" s="52" t="s">
        <v>127</v>
      </c>
      <c r="H51" s="52" t="s">
        <v>112</v>
      </c>
      <c r="I51" s="52" t="s">
        <v>152</v>
      </c>
      <c r="J51" s="32" t="s">
        <v>12</v>
      </c>
      <c r="K51" s="43">
        <v>0</v>
      </c>
      <c r="L51" s="44"/>
      <c r="M51" s="45"/>
      <c r="N51" s="43">
        <v>1</v>
      </c>
      <c r="O51" s="44"/>
      <c r="P51" s="45"/>
      <c r="Q51" s="43">
        <v>1</v>
      </c>
      <c r="R51" s="44"/>
      <c r="S51" s="45"/>
      <c r="T51" s="43">
        <v>1</v>
      </c>
      <c r="U51" s="44"/>
      <c r="V51" s="45"/>
      <c r="W51" s="12">
        <f t="shared" si="10"/>
        <v>3</v>
      </c>
      <c r="X51" s="49">
        <f>W52/W51*100</f>
        <v>33.333333333333329</v>
      </c>
      <c r="AD51" s="26"/>
      <c r="AE51" s="26"/>
      <c r="AF51" s="26"/>
    </row>
    <row r="52" spans="1:32" s="24" customFormat="1" ht="41.25" customHeight="1">
      <c r="A52" s="83"/>
      <c r="B52" s="84"/>
      <c r="C52" s="94"/>
      <c r="D52" s="51"/>
      <c r="E52" s="95"/>
      <c r="F52" s="95"/>
      <c r="G52" s="52"/>
      <c r="H52" s="52"/>
      <c r="I52" s="52"/>
      <c r="J52" s="32" t="s">
        <v>13</v>
      </c>
      <c r="K52" s="43">
        <v>1</v>
      </c>
      <c r="L52" s="44"/>
      <c r="M52" s="45"/>
      <c r="N52" s="43">
        <v>0</v>
      </c>
      <c r="O52" s="44"/>
      <c r="P52" s="45"/>
      <c r="Q52" s="43"/>
      <c r="R52" s="44"/>
      <c r="S52" s="45"/>
      <c r="T52" s="43"/>
      <c r="U52" s="44"/>
      <c r="V52" s="45"/>
      <c r="W52" s="12">
        <f t="shared" si="10"/>
        <v>1</v>
      </c>
      <c r="X52" s="50"/>
      <c r="Y52" s="27"/>
      <c r="Z52" s="28"/>
      <c r="AC52" s="26"/>
      <c r="AD52" s="26"/>
      <c r="AE52" s="26"/>
      <c r="AF52" s="26"/>
    </row>
    <row r="53" spans="1:32" s="24" customFormat="1" ht="30" customHeight="1">
      <c r="A53" s="83">
        <v>23</v>
      </c>
      <c r="B53" s="84" t="s">
        <v>42</v>
      </c>
      <c r="C53" s="90" t="s">
        <v>26</v>
      </c>
      <c r="D53" s="51" t="s">
        <v>90</v>
      </c>
      <c r="E53" s="52" t="s">
        <v>64</v>
      </c>
      <c r="F53" s="52" t="s">
        <v>65</v>
      </c>
      <c r="G53" s="52" t="s">
        <v>127</v>
      </c>
      <c r="H53" s="52" t="s">
        <v>112</v>
      </c>
      <c r="I53" s="52" t="s">
        <v>152</v>
      </c>
      <c r="J53" s="32" t="s">
        <v>12</v>
      </c>
      <c r="K53" s="43">
        <v>0</v>
      </c>
      <c r="L53" s="44"/>
      <c r="M53" s="45"/>
      <c r="N53" s="43">
        <v>5</v>
      </c>
      <c r="O53" s="44"/>
      <c r="P53" s="45"/>
      <c r="Q53" s="43">
        <v>7</v>
      </c>
      <c r="R53" s="44"/>
      <c r="S53" s="45"/>
      <c r="T53" s="43">
        <v>6</v>
      </c>
      <c r="U53" s="44"/>
      <c r="V53" s="45"/>
      <c r="W53" s="12">
        <f t="shared" si="10"/>
        <v>18</v>
      </c>
      <c r="X53" s="49">
        <f t="shared" ref="X53" si="15">W54/W53*100</f>
        <v>0</v>
      </c>
      <c r="Y53" s="26"/>
      <c r="Z53" s="28"/>
      <c r="AA53" s="28"/>
      <c r="AB53" s="28"/>
      <c r="AC53" s="26"/>
      <c r="AD53" s="26"/>
      <c r="AE53" s="26"/>
      <c r="AF53" s="26"/>
    </row>
    <row r="54" spans="1:32" s="24" customFormat="1" ht="30" customHeight="1">
      <c r="A54" s="83"/>
      <c r="B54" s="84"/>
      <c r="C54" s="91"/>
      <c r="D54" s="51"/>
      <c r="E54" s="52"/>
      <c r="F54" s="52"/>
      <c r="G54" s="52"/>
      <c r="H54" s="52"/>
      <c r="I54" s="52"/>
      <c r="J54" s="32" t="s">
        <v>13</v>
      </c>
      <c r="K54" s="43">
        <v>0</v>
      </c>
      <c r="L54" s="44"/>
      <c r="M54" s="45"/>
      <c r="N54" s="43">
        <v>0</v>
      </c>
      <c r="O54" s="44"/>
      <c r="P54" s="45"/>
      <c r="Q54" s="43"/>
      <c r="R54" s="44"/>
      <c r="S54" s="45"/>
      <c r="T54" s="43"/>
      <c r="U54" s="44"/>
      <c r="V54" s="45"/>
      <c r="W54" s="12">
        <f t="shared" si="10"/>
        <v>0</v>
      </c>
      <c r="X54" s="50"/>
      <c r="AD54" s="29"/>
      <c r="AE54" s="29"/>
    </row>
    <row r="55" spans="1:32" s="24" customFormat="1" ht="26.25" customHeight="1">
      <c r="A55" s="83">
        <v>24</v>
      </c>
      <c r="B55" s="84" t="s">
        <v>43</v>
      </c>
      <c r="C55" s="90" t="s">
        <v>27</v>
      </c>
      <c r="D55" s="51" t="s">
        <v>91</v>
      </c>
      <c r="E55" s="52" t="s">
        <v>99</v>
      </c>
      <c r="F55" s="52" t="s">
        <v>100</v>
      </c>
      <c r="G55" s="52" t="s">
        <v>127</v>
      </c>
      <c r="H55" s="52" t="s">
        <v>112</v>
      </c>
      <c r="I55" s="52" t="s">
        <v>152</v>
      </c>
      <c r="J55" s="32" t="s">
        <v>12</v>
      </c>
      <c r="K55" s="43">
        <v>0</v>
      </c>
      <c r="L55" s="44"/>
      <c r="M55" s="45"/>
      <c r="N55" s="43">
        <v>525</v>
      </c>
      <c r="O55" s="44"/>
      <c r="P55" s="45"/>
      <c r="Q55" s="43">
        <v>330</v>
      </c>
      <c r="R55" s="44"/>
      <c r="S55" s="45"/>
      <c r="T55" s="43">
        <v>645</v>
      </c>
      <c r="U55" s="44"/>
      <c r="V55" s="45"/>
      <c r="W55" s="12">
        <f t="shared" si="10"/>
        <v>1500</v>
      </c>
      <c r="X55" s="49">
        <f t="shared" ref="X55" si="16">W56/W55*100</f>
        <v>35.733333333333334</v>
      </c>
      <c r="Y55" s="26"/>
      <c r="Z55" s="28"/>
    </row>
    <row r="56" spans="1:32" s="24" customFormat="1" ht="26.25" customHeight="1">
      <c r="A56" s="83"/>
      <c r="B56" s="84"/>
      <c r="C56" s="91"/>
      <c r="D56" s="51"/>
      <c r="E56" s="52"/>
      <c r="F56" s="52"/>
      <c r="G56" s="52"/>
      <c r="H56" s="52"/>
      <c r="I56" s="52"/>
      <c r="J56" s="32" t="s">
        <v>13</v>
      </c>
      <c r="K56" s="43">
        <v>0</v>
      </c>
      <c r="L56" s="44"/>
      <c r="M56" s="45"/>
      <c r="N56" s="43">
        <v>536</v>
      </c>
      <c r="O56" s="44"/>
      <c r="P56" s="45"/>
      <c r="Q56" s="43"/>
      <c r="R56" s="44"/>
      <c r="S56" s="45"/>
      <c r="T56" s="43"/>
      <c r="U56" s="44"/>
      <c r="V56" s="45"/>
      <c r="W56" s="12">
        <f t="shared" si="10"/>
        <v>536</v>
      </c>
      <c r="X56" s="50"/>
    </row>
    <row r="57" spans="1:32" s="24" customFormat="1" ht="39" customHeight="1">
      <c r="A57" s="83">
        <v>25</v>
      </c>
      <c r="B57" s="84" t="s">
        <v>142</v>
      </c>
      <c r="C57" s="90" t="s">
        <v>28</v>
      </c>
      <c r="D57" s="51" t="s">
        <v>92</v>
      </c>
      <c r="E57" s="52" t="s">
        <v>66</v>
      </c>
      <c r="F57" s="52" t="s">
        <v>141</v>
      </c>
      <c r="G57" s="52" t="s">
        <v>127</v>
      </c>
      <c r="H57" s="52" t="s">
        <v>112</v>
      </c>
      <c r="I57" s="52" t="s">
        <v>152</v>
      </c>
      <c r="J57" s="32" t="s">
        <v>12</v>
      </c>
      <c r="K57" s="43">
        <v>0</v>
      </c>
      <c r="L57" s="44"/>
      <c r="M57" s="45"/>
      <c r="N57" s="43">
        <v>1044</v>
      </c>
      <c r="O57" s="44"/>
      <c r="P57" s="45"/>
      <c r="Q57" s="43">
        <v>965</v>
      </c>
      <c r="R57" s="44"/>
      <c r="S57" s="45"/>
      <c r="T57" s="43">
        <v>1281</v>
      </c>
      <c r="U57" s="44"/>
      <c r="V57" s="45"/>
      <c r="W57" s="12">
        <f t="shared" si="10"/>
        <v>3290</v>
      </c>
      <c r="X57" s="49">
        <f t="shared" ref="X57" si="17">W58/W57*100</f>
        <v>54.164133738601826</v>
      </c>
      <c r="Y57" s="26"/>
      <c r="Z57" s="28"/>
    </row>
    <row r="58" spans="1:32" s="24" customFormat="1" ht="39" customHeight="1">
      <c r="A58" s="83"/>
      <c r="B58" s="84"/>
      <c r="C58" s="91"/>
      <c r="D58" s="51"/>
      <c r="E58" s="52"/>
      <c r="F58" s="52"/>
      <c r="G58" s="52"/>
      <c r="H58" s="52"/>
      <c r="I58" s="52"/>
      <c r="J58" s="32" t="s">
        <v>13</v>
      </c>
      <c r="K58" s="43">
        <v>0</v>
      </c>
      <c r="L58" s="44"/>
      <c r="M58" s="45"/>
      <c r="N58" s="43">
        <v>1782</v>
      </c>
      <c r="O58" s="44"/>
      <c r="P58" s="45"/>
      <c r="Q58" s="43"/>
      <c r="R58" s="44"/>
      <c r="S58" s="45"/>
      <c r="T58" s="43"/>
      <c r="U58" s="44"/>
      <c r="V58" s="45"/>
      <c r="W58" s="12">
        <f t="shared" si="10"/>
        <v>1782</v>
      </c>
      <c r="X58" s="50"/>
    </row>
    <row r="59" spans="1:32" s="24" customFormat="1" ht="35.25" customHeight="1">
      <c r="A59" s="83">
        <v>26</v>
      </c>
      <c r="B59" s="84" t="s">
        <v>43</v>
      </c>
      <c r="C59" s="90" t="s">
        <v>29</v>
      </c>
      <c r="D59" s="51" t="s">
        <v>93</v>
      </c>
      <c r="E59" s="52" t="s">
        <v>67</v>
      </c>
      <c r="F59" s="52" t="s">
        <v>68</v>
      </c>
      <c r="G59" s="52" t="s">
        <v>127</v>
      </c>
      <c r="H59" s="52" t="s">
        <v>112</v>
      </c>
      <c r="I59" s="52" t="s">
        <v>152</v>
      </c>
      <c r="J59" s="32" t="s">
        <v>12</v>
      </c>
      <c r="K59" s="43">
        <v>0</v>
      </c>
      <c r="L59" s="44"/>
      <c r="M59" s="45"/>
      <c r="N59" s="43">
        <v>30</v>
      </c>
      <c r="O59" s="44"/>
      <c r="P59" s="45"/>
      <c r="Q59" s="43">
        <v>30</v>
      </c>
      <c r="R59" s="44"/>
      <c r="S59" s="45"/>
      <c r="T59" s="43">
        <v>30</v>
      </c>
      <c r="U59" s="44"/>
      <c r="V59" s="45"/>
      <c r="W59" s="12">
        <f t="shared" si="10"/>
        <v>90</v>
      </c>
      <c r="X59" s="49">
        <f t="shared" ref="X59" si="18">W60/W59*100</f>
        <v>62.222222222222221</v>
      </c>
      <c r="Y59" s="26"/>
      <c r="Z59" s="28"/>
      <c r="AA59" s="25"/>
      <c r="AC59" s="30"/>
    </row>
    <row r="60" spans="1:32" s="24" customFormat="1" ht="35.25" customHeight="1">
      <c r="A60" s="83"/>
      <c r="B60" s="84"/>
      <c r="C60" s="91"/>
      <c r="D60" s="51"/>
      <c r="E60" s="52"/>
      <c r="F60" s="52"/>
      <c r="G60" s="52"/>
      <c r="H60" s="52"/>
      <c r="I60" s="52"/>
      <c r="J60" s="32" t="s">
        <v>13</v>
      </c>
      <c r="K60" s="43">
        <v>17</v>
      </c>
      <c r="L60" s="44"/>
      <c r="M60" s="45"/>
      <c r="N60" s="43">
        <v>39</v>
      </c>
      <c r="O60" s="44"/>
      <c r="P60" s="45"/>
      <c r="Q60" s="43"/>
      <c r="R60" s="44"/>
      <c r="S60" s="45"/>
      <c r="T60" s="43"/>
      <c r="U60" s="44"/>
      <c r="V60" s="45"/>
      <c r="W60" s="12">
        <f t="shared" si="10"/>
        <v>56</v>
      </c>
      <c r="X60" s="50"/>
    </row>
    <row r="61" spans="1:32" s="24" customFormat="1" ht="35.25" customHeight="1">
      <c r="A61" s="83">
        <v>27</v>
      </c>
      <c r="B61" s="84" t="s">
        <v>43</v>
      </c>
      <c r="C61" s="90" t="s">
        <v>30</v>
      </c>
      <c r="D61" s="51" t="s">
        <v>94</v>
      </c>
      <c r="E61" s="52" t="s">
        <v>69</v>
      </c>
      <c r="F61" s="52" t="s">
        <v>70</v>
      </c>
      <c r="G61" s="52" t="s">
        <v>127</v>
      </c>
      <c r="H61" s="52" t="s">
        <v>112</v>
      </c>
      <c r="I61" s="52" t="s">
        <v>152</v>
      </c>
      <c r="J61" s="32" t="s">
        <v>12</v>
      </c>
      <c r="K61" s="43">
        <v>100</v>
      </c>
      <c r="L61" s="44"/>
      <c r="M61" s="45"/>
      <c r="N61" s="43">
        <v>100</v>
      </c>
      <c r="O61" s="44"/>
      <c r="P61" s="45"/>
      <c r="Q61" s="43">
        <v>200</v>
      </c>
      <c r="R61" s="44"/>
      <c r="S61" s="45"/>
      <c r="T61" s="43">
        <v>300</v>
      </c>
      <c r="U61" s="44"/>
      <c r="V61" s="45"/>
      <c r="W61" s="12">
        <f t="shared" si="10"/>
        <v>700</v>
      </c>
      <c r="X61" s="49">
        <f t="shared" ref="X61" si="19">W62/W61*100</f>
        <v>0</v>
      </c>
      <c r="AC61" s="28"/>
    </row>
    <row r="62" spans="1:32" s="24" customFormat="1" ht="35.25" customHeight="1">
      <c r="A62" s="83"/>
      <c r="B62" s="84"/>
      <c r="C62" s="91"/>
      <c r="D62" s="51"/>
      <c r="E62" s="52"/>
      <c r="F62" s="52"/>
      <c r="G62" s="52"/>
      <c r="H62" s="52"/>
      <c r="I62" s="52"/>
      <c r="J62" s="32" t="s">
        <v>13</v>
      </c>
      <c r="K62" s="43">
        <v>0</v>
      </c>
      <c r="L62" s="44"/>
      <c r="M62" s="45"/>
      <c r="N62" s="43">
        <v>0</v>
      </c>
      <c r="O62" s="44"/>
      <c r="P62" s="45"/>
      <c r="Q62" s="43"/>
      <c r="R62" s="44"/>
      <c r="S62" s="45"/>
      <c r="T62" s="43"/>
      <c r="U62" s="44"/>
      <c r="V62" s="45"/>
      <c r="W62" s="12">
        <f t="shared" si="10"/>
        <v>0</v>
      </c>
      <c r="X62" s="50"/>
    </row>
    <row r="63" spans="1:32" s="24" customFormat="1" ht="36.75" customHeight="1">
      <c r="A63" s="83">
        <v>28</v>
      </c>
      <c r="B63" s="84" t="s">
        <v>43</v>
      </c>
      <c r="C63" s="90" t="s">
        <v>31</v>
      </c>
      <c r="D63" s="51" t="s">
        <v>95</v>
      </c>
      <c r="E63" s="52" t="s">
        <v>71</v>
      </c>
      <c r="F63" s="52" t="s">
        <v>72</v>
      </c>
      <c r="G63" s="52" t="s">
        <v>127</v>
      </c>
      <c r="H63" s="52" t="s">
        <v>112</v>
      </c>
      <c r="I63" s="52" t="s">
        <v>152</v>
      </c>
      <c r="J63" s="32" t="s">
        <v>12</v>
      </c>
      <c r="K63" s="43">
        <v>100</v>
      </c>
      <c r="L63" s="44"/>
      <c r="M63" s="45"/>
      <c r="N63" s="43">
        <v>200</v>
      </c>
      <c r="O63" s="44"/>
      <c r="P63" s="45"/>
      <c r="Q63" s="43">
        <v>200</v>
      </c>
      <c r="R63" s="44"/>
      <c r="S63" s="45"/>
      <c r="T63" s="43">
        <v>200</v>
      </c>
      <c r="U63" s="44"/>
      <c r="V63" s="45"/>
      <c r="W63" s="12">
        <f t="shared" si="10"/>
        <v>700</v>
      </c>
      <c r="X63" s="49">
        <f t="shared" ref="X63" si="20">W64/W63*100</f>
        <v>55.428571428571431</v>
      </c>
      <c r="Y63" s="26"/>
      <c r="Z63" s="28"/>
      <c r="AA63" s="25"/>
      <c r="AB63" s="25"/>
      <c r="AC63" s="26"/>
    </row>
    <row r="64" spans="1:32" s="24" customFormat="1" ht="36.75" customHeight="1">
      <c r="A64" s="83"/>
      <c r="B64" s="84"/>
      <c r="C64" s="91"/>
      <c r="D64" s="51"/>
      <c r="E64" s="52"/>
      <c r="F64" s="52"/>
      <c r="G64" s="52"/>
      <c r="H64" s="52"/>
      <c r="I64" s="52"/>
      <c r="J64" s="32" t="s">
        <v>13</v>
      </c>
      <c r="K64" s="43">
        <v>310</v>
      </c>
      <c r="L64" s="44"/>
      <c r="M64" s="45"/>
      <c r="N64" s="43">
        <v>78</v>
      </c>
      <c r="O64" s="44"/>
      <c r="P64" s="45"/>
      <c r="Q64" s="43"/>
      <c r="R64" s="44"/>
      <c r="S64" s="45"/>
      <c r="T64" s="43"/>
      <c r="U64" s="44"/>
      <c r="V64" s="45"/>
      <c r="W64" s="12">
        <f t="shared" si="10"/>
        <v>388</v>
      </c>
      <c r="X64" s="50"/>
      <c r="Y64" s="26"/>
      <c r="Z64" s="28"/>
      <c r="AA64" s="25"/>
    </row>
    <row r="65" spans="1:27" s="24" customFormat="1" ht="28.5" customHeight="1">
      <c r="A65" s="83">
        <v>29</v>
      </c>
      <c r="B65" s="84" t="s">
        <v>44</v>
      </c>
      <c r="C65" s="90" t="s">
        <v>32</v>
      </c>
      <c r="D65" s="51" t="s">
        <v>96</v>
      </c>
      <c r="E65" s="52" t="s">
        <v>73</v>
      </c>
      <c r="F65" s="52" t="s">
        <v>74</v>
      </c>
      <c r="G65" s="52" t="s">
        <v>127</v>
      </c>
      <c r="H65" s="52" t="s">
        <v>112</v>
      </c>
      <c r="I65" s="52" t="s">
        <v>152</v>
      </c>
      <c r="J65" s="32" t="s">
        <v>12</v>
      </c>
      <c r="K65" s="53">
        <v>0</v>
      </c>
      <c r="L65" s="54"/>
      <c r="M65" s="55"/>
      <c r="N65" s="53">
        <v>0</v>
      </c>
      <c r="O65" s="54"/>
      <c r="P65" s="55"/>
      <c r="Q65" s="53">
        <v>0</v>
      </c>
      <c r="R65" s="54"/>
      <c r="S65" s="55"/>
      <c r="T65" s="66">
        <v>20</v>
      </c>
      <c r="U65" s="67"/>
      <c r="V65" s="68"/>
      <c r="W65" s="12">
        <f t="shared" si="10"/>
        <v>20</v>
      </c>
      <c r="X65" s="49">
        <f t="shared" ref="X65" si="21">W66/W65*100</f>
        <v>0</v>
      </c>
      <c r="Y65" s="26"/>
      <c r="Z65" s="28"/>
      <c r="AA65" s="25"/>
    </row>
    <row r="66" spans="1:27" s="24" customFormat="1" ht="28.5" customHeight="1">
      <c r="A66" s="92"/>
      <c r="B66" s="86"/>
      <c r="C66" s="126"/>
      <c r="D66" s="51"/>
      <c r="E66" s="52"/>
      <c r="F66" s="52"/>
      <c r="G66" s="52"/>
      <c r="H66" s="52"/>
      <c r="I66" s="52"/>
      <c r="J66" s="32" t="s">
        <v>13</v>
      </c>
      <c r="K66" s="43">
        <v>0</v>
      </c>
      <c r="L66" s="44"/>
      <c r="M66" s="45"/>
      <c r="N66" s="43">
        <v>0</v>
      </c>
      <c r="O66" s="44"/>
      <c r="P66" s="45"/>
      <c r="Q66" s="43"/>
      <c r="R66" s="44"/>
      <c r="S66" s="45"/>
      <c r="T66" s="43"/>
      <c r="U66" s="44"/>
      <c r="V66" s="45"/>
      <c r="W66" s="15">
        <f t="shared" si="10"/>
        <v>0</v>
      </c>
      <c r="X66" s="81"/>
      <c r="Y66" s="26"/>
      <c r="Z66" s="28"/>
      <c r="AA66" s="25"/>
    </row>
    <row r="67" spans="1:27" s="24" customFormat="1" ht="30" customHeight="1">
      <c r="A67" s="83">
        <v>30</v>
      </c>
      <c r="B67" s="84" t="s">
        <v>44</v>
      </c>
      <c r="C67" s="52" t="s">
        <v>33</v>
      </c>
      <c r="D67" s="51" t="s">
        <v>97</v>
      </c>
      <c r="E67" s="52" t="s">
        <v>75</v>
      </c>
      <c r="F67" s="52" t="s">
        <v>76</v>
      </c>
      <c r="G67" s="52" t="s">
        <v>127</v>
      </c>
      <c r="H67" s="52" t="s">
        <v>112</v>
      </c>
      <c r="I67" s="52" t="s">
        <v>152</v>
      </c>
      <c r="J67" s="32" t="s">
        <v>12</v>
      </c>
      <c r="K67" s="56">
        <v>0</v>
      </c>
      <c r="L67" s="57"/>
      <c r="M67" s="58"/>
      <c r="N67" s="56">
        <v>0</v>
      </c>
      <c r="O67" s="57"/>
      <c r="P67" s="58"/>
      <c r="Q67" s="56">
        <v>0</v>
      </c>
      <c r="R67" s="57"/>
      <c r="S67" s="58"/>
      <c r="T67" s="66">
        <v>9</v>
      </c>
      <c r="U67" s="67"/>
      <c r="V67" s="68"/>
      <c r="W67" s="12">
        <f t="shared" si="10"/>
        <v>9</v>
      </c>
      <c r="X67" s="82">
        <f t="shared" ref="X67" si="22">W68/W67*100</f>
        <v>0</v>
      </c>
      <c r="Y67" s="26"/>
      <c r="Z67" s="28"/>
    </row>
    <row r="68" spans="1:27" s="24" customFormat="1" ht="30" customHeight="1">
      <c r="A68" s="83"/>
      <c r="B68" s="84"/>
      <c r="C68" s="52"/>
      <c r="D68" s="51"/>
      <c r="E68" s="52"/>
      <c r="F68" s="52"/>
      <c r="G68" s="52"/>
      <c r="H68" s="52"/>
      <c r="I68" s="52"/>
      <c r="J68" s="32" t="s">
        <v>13</v>
      </c>
      <c r="K68" s="43">
        <v>0</v>
      </c>
      <c r="L68" s="44"/>
      <c r="M68" s="45"/>
      <c r="N68" s="43">
        <v>0</v>
      </c>
      <c r="O68" s="44"/>
      <c r="P68" s="45"/>
      <c r="Q68" s="43"/>
      <c r="R68" s="44"/>
      <c r="S68" s="45"/>
      <c r="T68" s="43"/>
      <c r="U68" s="44"/>
      <c r="V68" s="45"/>
      <c r="W68" s="12">
        <f t="shared" si="10"/>
        <v>0</v>
      </c>
      <c r="X68" s="82"/>
      <c r="Y68" s="26"/>
      <c r="Z68" s="28"/>
    </row>
    <row r="69" spans="1:27" s="24" customForma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79"/>
    </row>
    <row r="70" spans="1:27" ht="1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O70" s="97"/>
      <c r="P70" s="97"/>
      <c r="Q70" s="97"/>
      <c r="R70" s="97"/>
      <c r="S70" s="97"/>
      <c r="T70" s="97"/>
      <c r="U70" s="97"/>
      <c r="V70" s="97"/>
      <c r="W70" s="11"/>
      <c r="X70" s="80"/>
      <c r="Y70" s="5"/>
    </row>
  </sheetData>
  <mergeCells count="560">
    <mergeCell ref="X69:X70"/>
    <mergeCell ref="O70:V70"/>
    <mergeCell ref="T67:V67"/>
    <mergeCell ref="X67:X68"/>
    <mergeCell ref="K68:M68"/>
    <mergeCell ref="N68:P68"/>
    <mergeCell ref="Q68:S68"/>
    <mergeCell ref="T68:V68"/>
    <mergeCell ref="G67:G68"/>
    <mergeCell ref="H67:H68"/>
    <mergeCell ref="I67:I68"/>
    <mergeCell ref="K67:M67"/>
    <mergeCell ref="N67:P67"/>
    <mergeCell ref="Q67:S67"/>
    <mergeCell ref="A67:A68"/>
    <mergeCell ref="B67:B68"/>
    <mergeCell ref="C67:C68"/>
    <mergeCell ref="D67:D68"/>
    <mergeCell ref="E67:E68"/>
    <mergeCell ref="F67:F68"/>
    <mergeCell ref="T65:V65"/>
    <mergeCell ref="X65:X66"/>
    <mergeCell ref="K66:M66"/>
    <mergeCell ref="N66:P66"/>
    <mergeCell ref="Q66:S66"/>
    <mergeCell ref="T66:V66"/>
    <mergeCell ref="G65:G66"/>
    <mergeCell ref="H65:H66"/>
    <mergeCell ref="I65:I66"/>
    <mergeCell ref="K65:M65"/>
    <mergeCell ref="N65:P65"/>
    <mergeCell ref="Q65:S65"/>
    <mergeCell ref="A65:A66"/>
    <mergeCell ref="B65:B66"/>
    <mergeCell ref="C65:C66"/>
    <mergeCell ref="D65:D66"/>
    <mergeCell ref="E65:E66"/>
    <mergeCell ref="F65:F66"/>
    <mergeCell ref="T63:V63"/>
    <mergeCell ref="X63:X64"/>
    <mergeCell ref="K64:M64"/>
    <mergeCell ref="N64:P64"/>
    <mergeCell ref="Q64:S64"/>
    <mergeCell ref="T64:V64"/>
    <mergeCell ref="G63:G64"/>
    <mergeCell ref="H63:H64"/>
    <mergeCell ref="I63:I64"/>
    <mergeCell ref="K63:M63"/>
    <mergeCell ref="N63:P63"/>
    <mergeCell ref="Q63:S63"/>
    <mergeCell ref="A63:A64"/>
    <mergeCell ref="B63:B64"/>
    <mergeCell ref="C63:C64"/>
    <mergeCell ref="D63:D64"/>
    <mergeCell ref="E63:E64"/>
    <mergeCell ref="F63:F64"/>
    <mergeCell ref="T61:V61"/>
    <mergeCell ref="X61:X62"/>
    <mergeCell ref="K62:M62"/>
    <mergeCell ref="N62:P62"/>
    <mergeCell ref="Q62:S62"/>
    <mergeCell ref="T62:V62"/>
    <mergeCell ref="G61:G62"/>
    <mergeCell ref="H61:H62"/>
    <mergeCell ref="I61:I62"/>
    <mergeCell ref="K61:M61"/>
    <mergeCell ref="N61:P61"/>
    <mergeCell ref="Q61:S61"/>
    <mergeCell ref="A61:A62"/>
    <mergeCell ref="B61:B62"/>
    <mergeCell ref="C61:C62"/>
    <mergeCell ref="D61:D62"/>
    <mergeCell ref="E61:E62"/>
    <mergeCell ref="F61:F62"/>
    <mergeCell ref="T59:V59"/>
    <mergeCell ref="X59:X60"/>
    <mergeCell ref="K60:M60"/>
    <mergeCell ref="N60:P60"/>
    <mergeCell ref="Q60:S60"/>
    <mergeCell ref="T60:V60"/>
    <mergeCell ref="G59:G60"/>
    <mergeCell ref="H59:H60"/>
    <mergeCell ref="I59:I60"/>
    <mergeCell ref="K59:M59"/>
    <mergeCell ref="N59:P59"/>
    <mergeCell ref="Q59:S59"/>
    <mergeCell ref="A59:A60"/>
    <mergeCell ref="B59:B60"/>
    <mergeCell ref="C59:C60"/>
    <mergeCell ref="D59:D60"/>
    <mergeCell ref="E59:E60"/>
    <mergeCell ref="F59:F60"/>
    <mergeCell ref="T57:V57"/>
    <mergeCell ref="X57:X58"/>
    <mergeCell ref="K58:M58"/>
    <mergeCell ref="N58:P58"/>
    <mergeCell ref="Q58:S58"/>
    <mergeCell ref="T58:V58"/>
    <mergeCell ref="G57:G58"/>
    <mergeCell ref="H57:H58"/>
    <mergeCell ref="I57:I58"/>
    <mergeCell ref="K57:M57"/>
    <mergeCell ref="N57:P57"/>
    <mergeCell ref="Q57:S57"/>
    <mergeCell ref="A57:A58"/>
    <mergeCell ref="B57:B58"/>
    <mergeCell ref="C57:C58"/>
    <mergeCell ref="D57:D58"/>
    <mergeCell ref="E57:E58"/>
    <mergeCell ref="F57:F58"/>
    <mergeCell ref="T55:V55"/>
    <mergeCell ref="X55:X56"/>
    <mergeCell ref="K56:M56"/>
    <mergeCell ref="N56:P56"/>
    <mergeCell ref="Q56:S56"/>
    <mergeCell ref="T56:V56"/>
    <mergeCell ref="G55:G56"/>
    <mergeCell ref="H55:H56"/>
    <mergeCell ref="I55:I56"/>
    <mergeCell ref="K55:M55"/>
    <mergeCell ref="N55:P55"/>
    <mergeCell ref="Q55:S55"/>
    <mergeCell ref="A55:A56"/>
    <mergeCell ref="B55:B56"/>
    <mergeCell ref="C55:C56"/>
    <mergeCell ref="D55:D56"/>
    <mergeCell ref="E55:E56"/>
    <mergeCell ref="F55:F56"/>
    <mergeCell ref="T53:V53"/>
    <mergeCell ref="X53:X54"/>
    <mergeCell ref="K54:M54"/>
    <mergeCell ref="N54:P54"/>
    <mergeCell ref="Q54:S54"/>
    <mergeCell ref="T54:V54"/>
    <mergeCell ref="G53:G54"/>
    <mergeCell ref="H53:H54"/>
    <mergeCell ref="I53:I54"/>
    <mergeCell ref="K53:M53"/>
    <mergeCell ref="N53:P53"/>
    <mergeCell ref="Q53:S53"/>
    <mergeCell ref="A53:A54"/>
    <mergeCell ref="B53:B54"/>
    <mergeCell ref="C53:C54"/>
    <mergeCell ref="D53:D54"/>
    <mergeCell ref="E53:E54"/>
    <mergeCell ref="F53:F54"/>
    <mergeCell ref="T51:V51"/>
    <mergeCell ref="X51:X52"/>
    <mergeCell ref="K52:M52"/>
    <mergeCell ref="N52:P52"/>
    <mergeCell ref="Q52:S52"/>
    <mergeCell ref="T52:V52"/>
    <mergeCell ref="G51:G52"/>
    <mergeCell ref="H51:H52"/>
    <mergeCell ref="I51:I52"/>
    <mergeCell ref="K51:M51"/>
    <mergeCell ref="N51:P51"/>
    <mergeCell ref="Q51:S51"/>
    <mergeCell ref="A51:A52"/>
    <mergeCell ref="B51:B52"/>
    <mergeCell ref="C51:C52"/>
    <mergeCell ref="D51:D52"/>
    <mergeCell ref="E51:E52"/>
    <mergeCell ref="F51:F52"/>
    <mergeCell ref="T49:V49"/>
    <mergeCell ref="X49:X50"/>
    <mergeCell ref="K50:M50"/>
    <mergeCell ref="N50:P50"/>
    <mergeCell ref="Q50:S50"/>
    <mergeCell ref="T50:V50"/>
    <mergeCell ref="G49:G50"/>
    <mergeCell ref="H49:H50"/>
    <mergeCell ref="I49:I50"/>
    <mergeCell ref="K49:M49"/>
    <mergeCell ref="N49:P49"/>
    <mergeCell ref="Q49:S49"/>
    <mergeCell ref="T47:V47"/>
    <mergeCell ref="X47:X48"/>
    <mergeCell ref="K48:M48"/>
    <mergeCell ref="N48:P48"/>
    <mergeCell ref="Q48:S48"/>
    <mergeCell ref="T48:V48"/>
    <mergeCell ref="G47:G48"/>
    <mergeCell ref="H47:H48"/>
    <mergeCell ref="I47:I48"/>
    <mergeCell ref="K47:M47"/>
    <mergeCell ref="N47:P47"/>
    <mergeCell ref="Q47:S47"/>
    <mergeCell ref="A47:A48"/>
    <mergeCell ref="B47:B50"/>
    <mergeCell ref="C47:C50"/>
    <mergeCell ref="D47:D48"/>
    <mergeCell ref="E47:E48"/>
    <mergeCell ref="F47:F48"/>
    <mergeCell ref="A49:A50"/>
    <mergeCell ref="D49:D50"/>
    <mergeCell ref="E49:E50"/>
    <mergeCell ref="F49:F50"/>
    <mergeCell ref="T45:V45"/>
    <mergeCell ref="X45:X46"/>
    <mergeCell ref="K46:M46"/>
    <mergeCell ref="N46:P46"/>
    <mergeCell ref="Q46:S46"/>
    <mergeCell ref="T46:V46"/>
    <mergeCell ref="G45:G46"/>
    <mergeCell ref="H45:H46"/>
    <mergeCell ref="I45:I46"/>
    <mergeCell ref="K45:M45"/>
    <mergeCell ref="N45:P45"/>
    <mergeCell ref="Q45:S45"/>
    <mergeCell ref="A45:A46"/>
    <mergeCell ref="B45:B46"/>
    <mergeCell ref="C45:C46"/>
    <mergeCell ref="D45:D46"/>
    <mergeCell ref="E45:E46"/>
    <mergeCell ref="F45:F46"/>
    <mergeCell ref="T43:V43"/>
    <mergeCell ref="X43:X44"/>
    <mergeCell ref="K44:M44"/>
    <mergeCell ref="N44:P44"/>
    <mergeCell ref="Q44:S44"/>
    <mergeCell ref="T44:V44"/>
    <mergeCell ref="G43:G44"/>
    <mergeCell ref="H43:H44"/>
    <mergeCell ref="I43:I44"/>
    <mergeCell ref="K43:M43"/>
    <mergeCell ref="N43:P43"/>
    <mergeCell ref="Q43:S43"/>
    <mergeCell ref="A43:A44"/>
    <mergeCell ref="B43:B44"/>
    <mergeCell ref="C43:C44"/>
    <mergeCell ref="D43:D44"/>
    <mergeCell ref="E43:E44"/>
    <mergeCell ref="F43:F44"/>
    <mergeCell ref="T41:V41"/>
    <mergeCell ref="X41:X42"/>
    <mergeCell ref="K42:M42"/>
    <mergeCell ref="N42:P42"/>
    <mergeCell ref="Q42:S42"/>
    <mergeCell ref="T42:V42"/>
    <mergeCell ref="G41:G42"/>
    <mergeCell ref="H41:H42"/>
    <mergeCell ref="I41:I42"/>
    <mergeCell ref="K41:M41"/>
    <mergeCell ref="N41:P41"/>
    <mergeCell ref="Q41:S41"/>
    <mergeCell ref="A41:A42"/>
    <mergeCell ref="B41:B42"/>
    <mergeCell ref="C41:C42"/>
    <mergeCell ref="D41:D42"/>
    <mergeCell ref="E41:E42"/>
    <mergeCell ref="F41:F42"/>
    <mergeCell ref="T39:V39"/>
    <mergeCell ref="X39:X40"/>
    <mergeCell ref="K40:M40"/>
    <mergeCell ref="N40:P40"/>
    <mergeCell ref="Q40:S40"/>
    <mergeCell ref="T40:V40"/>
    <mergeCell ref="G39:G40"/>
    <mergeCell ref="H39:H40"/>
    <mergeCell ref="I39:I40"/>
    <mergeCell ref="K39:M39"/>
    <mergeCell ref="N39:P39"/>
    <mergeCell ref="Q39:S39"/>
    <mergeCell ref="A39:A40"/>
    <mergeCell ref="B39:B40"/>
    <mergeCell ref="C39:C40"/>
    <mergeCell ref="D39:D40"/>
    <mergeCell ref="E39:E40"/>
    <mergeCell ref="F39:F40"/>
    <mergeCell ref="T37:V37"/>
    <mergeCell ref="X37:X38"/>
    <mergeCell ref="K38:M38"/>
    <mergeCell ref="N38:P38"/>
    <mergeCell ref="Q38:S38"/>
    <mergeCell ref="T38:V38"/>
    <mergeCell ref="G37:G38"/>
    <mergeCell ref="H37:H38"/>
    <mergeCell ref="I37:I38"/>
    <mergeCell ref="K37:M37"/>
    <mergeCell ref="N37:P37"/>
    <mergeCell ref="Q37:S37"/>
    <mergeCell ref="A37:A38"/>
    <mergeCell ref="B37:B38"/>
    <mergeCell ref="C37:C38"/>
    <mergeCell ref="D37:D38"/>
    <mergeCell ref="E37:E38"/>
    <mergeCell ref="F37:F38"/>
    <mergeCell ref="T35:V35"/>
    <mergeCell ref="X35:X36"/>
    <mergeCell ref="K36:M36"/>
    <mergeCell ref="N36:P36"/>
    <mergeCell ref="Q36:S36"/>
    <mergeCell ref="T36:V36"/>
    <mergeCell ref="G35:G36"/>
    <mergeCell ref="H35:H36"/>
    <mergeCell ref="I35:I36"/>
    <mergeCell ref="K35:M35"/>
    <mergeCell ref="N35:P35"/>
    <mergeCell ref="Q35:S35"/>
    <mergeCell ref="A35:A36"/>
    <mergeCell ref="B35:B36"/>
    <mergeCell ref="C35:C36"/>
    <mergeCell ref="D35:D36"/>
    <mergeCell ref="E35:E36"/>
    <mergeCell ref="F35:F36"/>
    <mergeCell ref="T33:V33"/>
    <mergeCell ref="X33:X34"/>
    <mergeCell ref="K34:M34"/>
    <mergeCell ref="N34:P34"/>
    <mergeCell ref="Q34:S34"/>
    <mergeCell ref="T34:V34"/>
    <mergeCell ref="G33:G34"/>
    <mergeCell ref="H33:H34"/>
    <mergeCell ref="I33:I34"/>
    <mergeCell ref="K33:M33"/>
    <mergeCell ref="N33:P33"/>
    <mergeCell ref="Q33:S33"/>
    <mergeCell ref="A33:A34"/>
    <mergeCell ref="B33:B34"/>
    <mergeCell ref="C33:C34"/>
    <mergeCell ref="D33:D34"/>
    <mergeCell ref="E33:E34"/>
    <mergeCell ref="F33:F34"/>
    <mergeCell ref="T31:V31"/>
    <mergeCell ref="X31:X32"/>
    <mergeCell ref="K32:M32"/>
    <mergeCell ref="N32:P32"/>
    <mergeCell ref="Q32:S32"/>
    <mergeCell ref="T32:V32"/>
    <mergeCell ref="G31:G32"/>
    <mergeCell ref="H31:H32"/>
    <mergeCell ref="I31:I32"/>
    <mergeCell ref="K31:M31"/>
    <mergeCell ref="N31:P31"/>
    <mergeCell ref="Q31:S31"/>
    <mergeCell ref="A31:A32"/>
    <mergeCell ref="B31:B32"/>
    <mergeCell ref="C31:C32"/>
    <mergeCell ref="D31:D32"/>
    <mergeCell ref="E31:E32"/>
    <mergeCell ref="F31:F32"/>
    <mergeCell ref="T29:V29"/>
    <mergeCell ref="X29:X30"/>
    <mergeCell ref="K30:M30"/>
    <mergeCell ref="N30:P30"/>
    <mergeCell ref="Q30:S30"/>
    <mergeCell ref="T30:V30"/>
    <mergeCell ref="G29:G30"/>
    <mergeCell ref="H29:H30"/>
    <mergeCell ref="I29:I30"/>
    <mergeCell ref="K29:M29"/>
    <mergeCell ref="N29:P29"/>
    <mergeCell ref="Q29:S29"/>
    <mergeCell ref="A29:A30"/>
    <mergeCell ref="B29:B30"/>
    <mergeCell ref="C29:C30"/>
    <mergeCell ref="D29:D30"/>
    <mergeCell ref="E29:E30"/>
    <mergeCell ref="F29:F30"/>
    <mergeCell ref="T27:V27"/>
    <mergeCell ref="X27:X28"/>
    <mergeCell ref="K28:M28"/>
    <mergeCell ref="N28:P28"/>
    <mergeCell ref="Q28:S28"/>
    <mergeCell ref="T28:V28"/>
    <mergeCell ref="G27:G28"/>
    <mergeCell ref="H27:H28"/>
    <mergeCell ref="I27:I28"/>
    <mergeCell ref="K27:M27"/>
    <mergeCell ref="N27:P27"/>
    <mergeCell ref="Q27:S27"/>
    <mergeCell ref="A27:A28"/>
    <mergeCell ref="B27:B28"/>
    <mergeCell ref="C27:C28"/>
    <mergeCell ref="D27:D28"/>
    <mergeCell ref="E27:E28"/>
    <mergeCell ref="F27:F28"/>
    <mergeCell ref="T25:V25"/>
    <mergeCell ref="X25:X26"/>
    <mergeCell ref="K26:M26"/>
    <mergeCell ref="N26:P26"/>
    <mergeCell ref="Q26:S26"/>
    <mergeCell ref="T26:V26"/>
    <mergeCell ref="G25:G26"/>
    <mergeCell ref="H25:H26"/>
    <mergeCell ref="I25:I26"/>
    <mergeCell ref="K25:M25"/>
    <mergeCell ref="N25:P25"/>
    <mergeCell ref="Q25:S25"/>
    <mergeCell ref="A25:A26"/>
    <mergeCell ref="B25:B26"/>
    <mergeCell ref="C25:C26"/>
    <mergeCell ref="D25:D26"/>
    <mergeCell ref="E25:E26"/>
    <mergeCell ref="F25:F26"/>
    <mergeCell ref="T23:V23"/>
    <mergeCell ref="X23:X24"/>
    <mergeCell ref="K24:M24"/>
    <mergeCell ref="N24:P24"/>
    <mergeCell ref="Q24:S24"/>
    <mergeCell ref="T24:V24"/>
    <mergeCell ref="G23:G24"/>
    <mergeCell ref="H23:H24"/>
    <mergeCell ref="I23:I24"/>
    <mergeCell ref="K23:M23"/>
    <mergeCell ref="N23:P23"/>
    <mergeCell ref="Q23:S23"/>
    <mergeCell ref="A23:A24"/>
    <mergeCell ref="B23:B24"/>
    <mergeCell ref="C23:C24"/>
    <mergeCell ref="D23:D24"/>
    <mergeCell ref="E23:E24"/>
    <mergeCell ref="F23:F24"/>
    <mergeCell ref="T21:V21"/>
    <mergeCell ref="X21:X22"/>
    <mergeCell ref="K22:M22"/>
    <mergeCell ref="N22:P22"/>
    <mergeCell ref="Q22:S22"/>
    <mergeCell ref="T22:V22"/>
    <mergeCell ref="G21:G22"/>
    <mergeCell ref="H21:H22"/>
    <mergeCell ref="I21:I22"/>
    <mergeCell ref="K21:M21"/>
    <mergeCell ref="N21:P21"/>
    <mergeCell ref="Q21:S21"/>
    <mergeCell ref="A21:A22"/>
    <mergeCell ref="B21:B22"/>
    <mergeCell ref="C21:C22"/>
    <mergeCell ref="D21:D22"/>
    <mergeCell ref="E21:E22"/>
    <mergeCell ref="F21:F22"/>
    <mergeCell ref="T19:V19"/>
    <mergeCell ref="X19:X20"/>
    <mergeCell ref="K20:M20"/>
    <mergeCell ref="N20:P20"/>
    <mergeCell ref="Q20:S20"/>
    <mergeCell ref="T20:V20"/>
    <mergeCell ref="G19:G20"/>
    <mergeCell ref="H19:H20"/>
    <mergeCell ref="I19:I20"/>
    <mergeCell ref="K19:M19"/>
    <mergeCell ref="N19:P19"/>
    <mergeCell ref="Q19:S19"/>
    <mergeCell ref="A19:A20"/>
    <mergeCell ref="B19:B20"/>
    <mergeCell ref="C19:C20"/>
    <mergeCell ref="D19:D20"/>
    <mergeCell ref="E19:E20"/>
    <mergeCell ref="F19:F20"/>
    <mergeCell ref="T17:V17"/>
    <mergeCell ref="X17:X18"/>
    <mergeCell ref="K18:M18"/>
    <mergeCell ref="N18:P18"/>
    <mergeCell ref="Q18:S18"/>
    <mergeCell ref="T18:V18"/>
    <mergeCell ref="G17:G18"/>
    <mergeCell ref="H17:H18"/>
    <mergeCell ref="I17:I18"/>
    <mergeCell ref="K17:M17"/>
    <mergeCell ref="N17:P17"/>
    <mergeCell ref="Q17:S17"/>
    <mergeCell ref="A17:A18"/>
    <mergeCell ref="B17:B18"/>
    <mergeCell ref="C17:C18"/>
    <mergeCell ref="D17:D18"/>
    <mergeCell ref="E17:E18"/>
    <mergeCell ref="F17:F18"/>
    <mergeCell ref="T15:V15"/>
    <mergeCell ref="X15:X16"/>
    <mergeCell ref="K16:M16"/>
    <mergeCell ref="N16:P16"/>
    <mergeCell ref="Q16:S16"/>
    <mergeCell ref="T16:V16"/>
    <mergeCell ref="G15:G16"/>
    <mergeCell ref="H15:H16"/>
    <mergeCell ref="I15:I16"/>
    <mergeCell ref="K15:M15"/>
    <mergeCell ref="N15:P15"/>
    <mergeCell ref="Q15:S15"/>
    <mergeCell ref="A15:A16"/>
    <mergeCell ref="B15:B16"/>
    <mergeCell ref="C15:C16"/>
    <mergeCell ref="D15:D16"/>
    <mergeCell ref="E15:E16"/>
    <mergeCell ref="F15:F16"/>
    <mergeCell ref="Q13:S13"/>
    <mergeCell ref="T13:V13"/>
    <mergeCell ref="X13:X14"/>
    <mergeCell ref="K14:M14"/>
    <mergeCell ref="N14:P14"/>
    <mergeCell ref="Q14:S14"/>
    <mergeCell ref="T14:V14"/>
    <mergeCell ref="F13:F14"/>
    <mergeCell ref="G13:G14"/>
    <mergeCell ref="H13:H14"/>
    <mergeCell ref="I13:I14"/>
    <mergeCell ref="K13:M13"/>
    <mergeCell ref="N13:P13"/>
    <mergeCell ref="T11:V11"/>
    <mergeCell ref="X11:X12"/>
    <mergeCell ref="K12:M12"/>
    <mergeCell ref="N12:P12"/>
    <mergeCell ref="Q12:S12"/>
    <mergeCell ref="T12:V12"/>
    <mergeCell ref="G11:G12"/>
    <mergeCell ref="H11:H12"/>
    <mergeCell ref="I11:I12"/>
    <mergeCell ref="K11:M11"/>
    <mergeCell ref="N11:P11"/>
    <mergeCell ref="Q11:S11"/>
    <mergeCell ref="A11:A12"/>
    <mergeCell ref="B11:B14"/>
    <mergeCell ref="C11:C12"/>
    <mergeCell ref="D11:D12"/>
    <mergeCell ref="E11:E12"/>
    <mergeCell ref="F11:F12"/>
    <mergeCell ref="A13:A14"/>
    <mergeCell ref="C13:C14"/>
    <mergeCell ref="D13:D14"/>
    <mergeCell ref="E13:E14"/>
    <mergeCell ref="C7:C8"/>
    <mergeCell ref="D7:F7"/>
    <mergeCell ref="G7:G8"/>
    <mergeCell ref="H7:H8"/>
    <mergeCell ref="X9:X10"/>
    <mergeCell ref="K10:M10"/>
    <mergeCell ref="N10:P10"/>
    <mergeCell ref="Q10:S10"/>
    <mergeCell ref="T10:V10"/>
    <mergeCell ref="G9:G10"/>
    <mergeCell ref="H9:H10"/>
    <mergeCell ref="I9:I10"/>
    <mergeCell ref="K9:M9"/>
    <mergeCell ref="N9:P9"/>
    <mergeCell ref="Q9:S9"/>
    <mergeCell ref="A1:C1"/>
    <mergeCell ref="D1:X1"/>
    <mergeCell ref="A2:C2"/>
    <mergeCell ref="D2:X2"/>
    <mergeCell ref="A3:C3"/>
    <mergeCell ref="A4:C4"/>
    <mergeCell ref="D4:X4"/>
    <mergeCell ref="X7:X8"/>
    <mergeCell ref="A9:A10"/>
    <mergeCell ref="B9:B10"/>
    <mergeCell ref="C9:C10"/>
    <mergeCell ref="D9:D10"/>
    <mergeCell ref="E9:E10"/>
    <mergeCell ref="F9:F10"/>
    <mergeCell ref="I7:I8"/>
    <mergeCell ref="J7:J8"/>
    <mergeCell ref="K7:V7"/>
    <mergeCell ref="T9:V9"/>
    <mergeCell ref="K8:M8"/>
    <mergeCell ref="N8:P8"/>
    <mergeCell ref="Q8:S8"/>
    <mergeCell ref="T8:V8"/>
    <mergeCell ref="A7:A8"/>
    <mergeCell ref="B7:B8"/>
  </mergeCells>
  <conditionalFormatting sqref="X9:X11 X15:X68 X13">
    <cfRule type="cellIs" dxfId="3" priority="1" operator="between">
      <formula>0</formula>
      <formula>70</formula>
    </cfRule>
    <cfRule type="cellIs" dxfId="2" priority="2" operator="between">
      <formula>71</formula>
      <formula>89</formula>
    </cfRule>
    <cfRule type="cellIs" dxfId="1" priority="3" operator="between">
      <formula>71</formula>
      <formula>79</formula>
    </cfRule>
    <cfRule type="cellIs" dxfId="0" priority="4" operator="greaterThan">
      <formula>90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Header>&amp;L&amp;G&amp;C&amp;"Arial,Negrita"&amp;14Universidad Tecnológica de la Costa Grande de Guerrero
Reporte de avance del Programa Operativo Anual del ejercicio fiscal 2021
Del periodo enero-diciembre&amp;R&amp;G</oddHeader>
    <oddFooter>&amp;R&amp;P de &amp;N</oddFooter>
  </headerFooter>
  <rowBreaks count="3" manualBreakCount="3">
    <brk id="22" max="29" man="1"/>
    <brk id="42" max="29" man="1"/>
    <brk id="60" max="2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2o. Trim</vt:lpstr>
      <vt:lpstr>'2o.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&amp; Evaluac</dc:creator>
  <cp:lastModifiedBy>CONTABILIDAD02</cp:lastModifiedBy>
  <cp:lastPrinted>2022-03-07T22:00:23Z</cp:lastPrinted>
  <dcterms:created xsi:type="dcterms:W3CDTF">2020-03-08T22:14:04Z</dcterms:created>
  <dcterms:modified xsi:type="dcterms:W3CDTF">2022-11-22T18:44:29Z</dcterms:modified>
</cp:coreProperties>
</file>