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ABILIDAD02\Desktop\SEVAC\2021\TRIMESTRE 1 2021\1.-Informacion contable\"/>
    </mc:Choice>
  </mc:AlternateContent>
  <bookViews>
    <workbookView xWindow="0" yWindow="0" windowWidth="20490" windowHeight="7455"/>
  </bookViews>
  <sheets>
    <sheet name="Notas Desglose" sheetId="1" r:id="rId1"/>
    <sheet name="Hoja1" sheetId="5" r:id="rId2"/>
    <sheet name="Notas de Memoria" sheetId="2" r:id="rId3"/>
    <sheet name="Notas de Gestio" sheetId="3" r:id="rId4"/>
    <sheet name="Notas" sheetId="4"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7" i="1" l="1"/>
  <c r="D478" i="1"/>
  <c r="D476" i="1"/>
  <c r="C205" i="1"/>
  <c r="E70" i="1" l="1"/>
  <c r="D70" i="1"/>
  <c r="E65" i="1" l="1"/>
  <c r="D65" i="1"/>
  <c r="C70" i="1" l="1"/>
  <c r="C65" i="1"/>
  <c r="D485" i="1" l="1"/>
  <c r="D491" i="1" s="1"/>
  <c r="E19" i="5" l="1"/>
  <c r="F43" i="2" l="1"/>
  <c r="E40" i="2"/>
  <c r="F41" i="2" l="1"/>
  <c r="F38" i="2"/>
  <c r="F39" i="2"/>
  <c r="F42" i="2"/>
  <c r="F44" i="2"/>
  <c r="F45" i="2"/>
  <c r="F46" i="2"/>
  <c r="F47" i="2"/>
  <c r="F48" i="2"/>
  <c r="G169" i="4" l="1"/>
  <c r="D159" i="4" s="1"/>
  <c r="A127" i="4"/>
  <c r="A119" i="4"/>
  <c r="A70" i="4"/>
  <c r="F40" i="2" l="1"/>
  <c r="F37" i="2"/>
  <c r="C259" i="1" l="1"/>
  <c r="D267" i="1" s="1"/>
  <c r="C249" i="1"/>
  <c r="D258" i="1" s="1"/>
  <c r="C242" i="1"/>
  <c r="D247" i="1" l="1"/>
  <c r="D245" i="1"/>
  <c r="D244" i="1"/>
  <c r="D248" i="1"/>
  <c r="D243" i="1"/>
  <c r="D264" i="1"/>
  <c r="D265" i="1"/>
  <c r="D260" i="1"/>
  <c r="D268" i="1"/>
  <c r="D261" i="1"/>
  <c r="D252" i="1"/>
  <c r="D256" i="1"/>
  <c r="D253" i="1"/>
  <c r="D257" i="1"/>
  <c r="D246" i="1"/>
  <c r="D250" i="1"/>
  <c r="D254" i="1"/>
  <c r="D262" i="1"/>
  <c r="D266" i="1"/>
  <c r="D251" i="1"/>
  <c r="D255" i="1"/>
  <c r="D263" i="1"/>
  <c r="D259" i="1" l="1"/>
  <c r="D242" i="1"/>
  <c r="D249" i="1"/>
  <c r="D518" i="1"/>
  <c r="D499" i="1"/>
  <c r="D527" i="1" l="1"/>
  <c r="D112" i="1"/>
  <c r="D105" i="1"/>
  <c r="D26" i="1"/>
  <c r="D25" i="1"/>
  <c r="D24" i="1"/>
</calcChain>
</file>

<file path=xl/sharedStrings.xml><?xml version="1.0" encoding="utf-8"?>
<sst xmlns="http://schemas.openxmlformats.org/spreadsheetml/2006/main" count="766" uniqueCount="535">
  <si>
    <t>Ejercicio:</t>
  </si>
  <si>
    <t>Periodicidad:</t>
  </si>
  <si>
    <t>Timestral</t>
  </si>
  <si>
    <t>Corte:</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</si>
  <si>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</si>
  <si>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</si>
  <si>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</si>
  <si>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</si>
  <si>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</si>
  <si>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</si>
  <si>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</si>
  <si>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</si>
  <si>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</si>
  <si>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</si>
  <si>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</si>
  <si>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</si>
  <si>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</si>
  <si>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</si>
  <si>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</si>
  <si>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</si>
  <si>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</si>
  <si>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</si>
  <si>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</si>
  <si>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</si>
  <si>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</si>
  <si>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</si>
  <si>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</si>
  <si>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</si>
  <si>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</si>
  <si>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</si>
  <si>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</si>
  <si>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INVENTARIO</t>
  </si>
  <si>
    <t>Sistema de Costeo</t>
  </si>
  <si>
    <t>Método de Valuación</t>
  </si>
  <si>
    <t>Convencia de la Aplicación</t>
  </si>
  <si>
    <t>Impacto de Información Financiera</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</si>
  <si>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</si>
  <si>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</si>
  <si>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</si>
  <si>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</si>
  <si>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</si>
  <si>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</si>
  <si>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</si>
  <si>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</si>
  <si>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</si>
  <si>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</si>
  <si>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Almacenes</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</si>
  <si>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</si>
  <si>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</si>
  <si>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</si>
  <si>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</si>
  <si>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</si>
  <si>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</si>
  <si>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</si>
  <si>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</si>
  <si>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</si>
  <si>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</si>
  <si>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Bienes Inmuebles, Infraestructura y Construcciones en Proceso</t>
  </si>
  <si>
    <t>Terrenos</t>
  </si>
  <si>
    <t>Linea Recta</t>
  </si>
  <si>
    <t>Manual</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</si>
  <si>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</si>
  <si>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</si>
  <si>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</si>
  <si>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</si>
  <si>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</si>
  <si>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</si>
  <si>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</si>
  <si>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</si>
  <si>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</si>
  <si>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</si>
  <si>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</si>
  <si>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</si>
  <si>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</si>
  <si>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</si>
  <si>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</si>
  <si>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ESF-09 INTANGIBLES Y DIFERIDOS</t>
  </si>
  <si>
    <t>Amort. Gasto</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</si>
  <si>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</si>
  <si>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</si>
  <si>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</si>
  <si>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</si>
  <si>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</si>
  <si>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</si>
  <si>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</si>
  <si>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</si>
  <si>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</si>
  <si>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</si>
  <si>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</si>
  <si>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</si>
  <si>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</si>
  <si>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</si>
  <si>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</si>
  <si>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</si>
  <si>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Estimación por Pérdida o Deterioro de Activos Circulantes</t>
  </si>
  <si>
    <t>Estimaciones para Cuentas Incobrables por Derechos a Recibir Efectivo o Equivalentes</t>
  </si>
  <si>
    <t>Estimación por Deterioro de Inventarios</t>
  </si>
  <si>
    <t>ESF-11 OTROS ACTIVOS</t>
  </si>
  <si>
    <t>Otros Activos no Circulantes</t>
  </si>
  <si>
    <t>Bienes en Concesión</t>
  </si>
  <si>
    <t>Bienes en Arrendamiento Financiero</t>
  </si>
  <si>
    <t>Bienes en Comodato</t>
  </si>
  <si>
    <t>ESF-12 CUENTAS Y DOCUMENTOS POR PAGAR</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</si>
  <si>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</si>
  <si>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</si>
  <si>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</si>
  <si>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</si>
  <si>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</si>
  <si>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</si>
  <si>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</si>
  <si>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</si>
  <si>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</si>
  <si>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</si>
  <si>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</si>
  <si>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</si>
  <si>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</si>
  <si>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</si>
  <si>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</si>
  <si>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</si>
  <si>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</si>
  <si>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</si>
  <si>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</si>
  <si>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</si>
  <si>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</si>
  <si>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</si>
  <si>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</si>
  <si>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</si>
  <si>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</si>
  <si>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</si>
  <si>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</si>
  <si>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</si>
  <si>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</si>
  <si>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</si>
  <si>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</si>
  <si>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</si>
  <si>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</si>
  <si>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</si>
  <si>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</si>
  <si>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Pasivos Diferidos a Largo Plazo</t>
  </si>
  <si>
    <t>Créditos Diferidos a Largo Plazo</t>
  </si>
  <si>
    <t>Intereses Cobrados por Adelantado a Largo Plazo</t>
  </si>
  <si>
    <t>Otros Pasivos Diferidos a Largo Plazo</t>
  </si>
  <si>
    <t>EA-01 INGRESOS</t>
  </si>
  <si>
    <t>Característica Significativa</t>
  </si>
  <si>
    <t>INGRESOS DE GESTION</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</si>
  <si>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</si>
  <si>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</si>
  <si>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</si>
  <si>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</si>
  <si>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</si>
  <si>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</si>
  <si>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</si>
  <si>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</si>
  <si>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Otros Impuestos</t>
  </si>
  <si>
    <t>Cuotas y Aportaciones de Seguridad Social</t>
  </si>
  <si>
    <t>Aportaciones para Fondos de Vivienda</t>
  </si>
  <si>
    <t>Cuotas para el Seguro Social</t>
  </si>
  <si>
    <t>Cuotas de Ahorro para el Retiro</t>
  </si>
  <si>
    <t>Accesorios de Cuotas y Aportaciones de Seguridad Social</t>
  </si>
  <si>
    <t>Otras Cuotas y Aportaciones para la Seguridad Social</t>
  </si>
  <si>
    <t>Contribuciones de Mejoras</t>
  </si>
  <si>
    <t>Contribuciones de Mejoras por Obras Públicas</t>
  </si>
  <si>
    <t>Derechos</t>
  </si>
  <si>
    <t>Derechos por el Uso, Goce, Aprovechamiento o Explotación de Bienes de Dominio Público</t>
  </si>
  <si>
    <t>Derechos a los Hidrocarburos</t>
  </si>
  <si>
    <t>Derechos por Prestación de Servicios</t>
  </si>
  <si>
    <t>Accesorios de Derechos</t>
  </si>
  <si>
    <t>Otros Derechos</t>
  </si>
  <si>
    <t>Productos de Tipo Corriente</t>
  </si>
  <si>
    <t>Productos Derivados del Uso y Aprovechamiento de Bienes no Sujetos a Régimen de Dominio Público</t>
  </si>
  <si>
    <t>Enajenación de Bienes Muebles no Sujetos a ser Inventariados</t>
  </si>
  <si>
    <t>Accesorios de Productos</t>
  </si>
  <si>
    <t>Otros Productos que Generan Ingresos Corrientes</t>
  </si>
  <si>
    <t>Aprovechamientos de Tipo Corriente</t>
  </si>
  <si>
    <t>Incentivos Derivados de la Colaboración Fiscal</t>
  </si>
  <si>
    <t>Multas</t>
  </si>
  <si>
    <t>Indemnizaciones</t>
  </si>
  <si>
    <t>Reintegros</t>
  </si>
  <si>
    <t>Aprovechamientos Provenientes de Obras Públicas</t>
  </si>
  <si>
    <t>Aprovechamientos por Participaciones Derivadas de la Aplicación de Leyes</t>
  </si>
  <si>
    <t>Aprovechamientos por Aportaciones y Cooperaciones</t>
  </si>
  <si>
    <t>Accesorios de Aprovechamientos</t>
  </si>
  <si>
    <t>Otros Aprovechamientos</t>
  </si>
  <si>
    <t>Ingresos por Venta de Bienes y Servicios</t>
  </si>
  <si>
    <t>Ingresos por Venta de Mercancías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</si>
  <si>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</si>
  <si>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</si>
  <si>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</si>
  <si>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</si>
  <si>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</si>
  <si>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Ingresos Causados en Ejercicios Fiscales Anteriores Pendientes de Liquidación o Pago</t>
  </si>
  <si>
    <t>PARTICIPACIONES, APORTACIONES, TRANSFERENCIAS, ASIGNACIONES, SUBSIDIOS Y OTRAS AYUDAS</t>
  </si>
  <si>
    <t>Participaciones y Aportaciones</t>
  </si>
  <si>
    <t>Participaciones</t>
  </si>
  <si>
    <t>Aportaciones</t>
  </si>
  <si>
    <t>Convenios</t>
  </si>
  <si>
    <t>Transferencias, Asignaciones, Subsidios y Otras ayudas</t>
  </si>
  <si>
    <t>Transferencias Internas y Asignaciones del Sector Público</t>
  </si>
  <si>
    <t>Transferencias del Sector Público</t>
  </si>
  <si>
    <t>Subsidios y Subvenciones</t>
  </si>
  <si>
    <t>Ayudas Sociales</t>
  </si>
  <si>
    <t>Pensiones y Jubilaciones</t>
  </si>
  <si>
    <t>Transferencias del Exterior</t>
  </si>
  <si>
    <t>EA-02 OTROS INGRESOS</t>
  </si>
  <si>
    <t>OTROS INGRESOS Y BENEFICIOS</t>
  </si>
  <si>
    <t>Ingresos Financieros</t>
  </si>
  <si>
    <t>Intereses Ganados de Valores, Créditos, Bonos y Otros.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</si>
  <si>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</si>
  <si>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</si>
  <si>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</si>
  <si>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</si>
  <si>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</si>
  <si>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</si>
  <si>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</si>
  <si>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</si>
  <si>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</si>
  <si>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Disminución del Exceso en Provisiones</t>
  </si>
  <si>
    <t>Otros Ingresos y Beneficios Varios</t>
  </si>
  <si>
    <t>Otros Ingresos de Ejercicios Anteriores</t>
  </si>
  <si>
    <t>Bonificaciones y Descuentos Obtenidos</t>
  </si>
  <si>
    <t>Diferencias por Tipo de Cambio a Favor en Efectivo y Equivalentes</t>
  </si>
  <si>
    <t>Diferencias de Cotizaciones a Favor en Valores Negociables</t>
  </si>
  <si>
    <t>Resultado por Posición Monetaria</t>
  </si>
  <si>
    <t>Utilidades por Participación Patrimonial</t>
  </si>
  <si>
    <t>EA-03 GASTOS</t>
  </si>
  <si>
    <t>%</t>
  </si>
  <si>
    <t>GASTOS Y OTRAS PERDIDAS</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</si>
  <si>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</si>
  <si>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</si>
  <si>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</si>
  <si>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</si>
  <si>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</si>
  <si>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</si>
  <si>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</si>
  <si>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</si>
  <si>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</si>
  <si>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</si>
  <si>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</si>
  <si>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</si>
  <si>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</si>
  <si>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</si>
  <si>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</si>
  <si>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</si>
  <si>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</si>
  <si>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</si>
  <si>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</si>
  <si>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</si>
  <si>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</si>
  <si>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</si>
  <si>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</si>
  <si>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</si>
  <si>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</si>
  <si>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</si>
  <si>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</si>
  <si>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</si>
  <si>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</si>
  <si>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</si>
  <si>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</si>
  <si>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</si>
  <si>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</si>
  <si>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</si>
  <si>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</si>
  <si>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</si>
  <si>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</si>
  <si>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</si>
  <si>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</si>
  <si>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</si>
  <si>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</si>
  <si>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</si>
  <si>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</si>
  <si>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</si>
  <si>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</si>
  <si>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</si>
  <si>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</si>
  <si>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</si>
  <si>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</si>
  <si>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</si>
  <si>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</si>
  <si>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</si>
  <si>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</si>
  <si>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</si>
  <si>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</si>
  <si>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</si>
  <si>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</si>
  <si>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</si>
  <si>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</si>
  <si>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</si>
  <si>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</si>
  <si>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</si>
  <si>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</si>
  <si>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</si>
  <si>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</si>
  <si>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</si>
  <si>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</si>
  <si>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</si>
  <si>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</si>
  <si>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</si>
  <si>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</si>
  <si>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</si>
  <si>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</si>
  <si>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</si>
  <si>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</si>
  <si>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</si>
  <si>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</si>
  <si>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</si>
  <si>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</si>
  <si>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</si>
  <si>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</si>
  <si>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</si>
  <si>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</si>
  <si>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</si>
  <si>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</si>
  <si>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</si>
  <si>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</si>
  <si>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</si>
  <si>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</si>
  <si>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</si>
  <si>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</si>
  <si>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</si>
  <si>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</si>
  <si>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</si>
  <si>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</si>
  <si>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</si>
  <si>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</si>
  <si>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</si>
  <si>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</si>
  <si>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</si>
  <si>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</si>
  <si>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</si>
  <si>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</si>
  <si>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</si>
  <si>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</si>
  <si>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</si>
  <si>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Pérdidas por Participación Patrimonial</t>
  </si>
  <si>
    <t>Otros Gastos Varios</t>
  </si>
  <si>
    <t>INVERSIÓN PÚBLICA</t>
  </si>
  <si>
    <t>Inversión Pública no Capitalizable</t>
  </si>
  <si>
    <t>Construcción en Bienes no Capitalizable</t>
  </si>
  <si>
    <t>Notas de Desglose Estado de Variación en la Hacienda Pública</t>
  </si>
  <si>
    <t>VHP-01 PATRIMONIO CONTRIBUIDO</t>
  </si>
  <si>
    <t>Estatal</t>
  </si>
  <si>
    <t>Donaciones de Capital</t>
  </si>
  <si>
    <t>Actualización de la Hacienda Pública/Patrimonio</t>
  </si>
  <si>
    <t>VHP-02 PATRIMONIO GENERADO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</si>
  <si>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</si>
  <si>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</si>
  <si>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</si>
  <si>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</si>
  <si>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</si>
  <si>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</si>
  <si>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</si>
  <si>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</si>
  <si>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</si>
  <si>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</si>
  <si>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</si>
  <si>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</si>
  <si>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</si>
  <si>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</si>
  <si>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</si>
  <si>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Notas de Desglose Estado de Flujos de Efectivo</t>
  </si>
  <si>
    <t>EFE-01 FLUJOS DE EFECTIVO</t>
  </si>
  <si>
    <t>Saldo Final</t>
  </si>
  <si>
    <t>Saldo Inicial</t>
  </si>
  <si>
    <t>Efectivo</t>
  </si>
  <si>
    <t>Bancos/Tesorería</t>
  </si>
  <si>
    <t>Bancos/Dependencias y Otros</t>
  </si>
  <si>
    <t>Depósitos de Fondos de Terceros en Garantía y/o Administración</t>
  </si>
  <si>
    <t>Otros Efectivos y Equivalentes</t>
  </si>
  <si>
    <t>Total</t>
  </si>
  <si>
    <t>EFE-02 ADQ. BIENES MUEBLES E INMUEBLES</t>
  </si>
  <si>
    <t>Subsidio</t>
  </si>
  <si>
    <t>Pagos</t>
  </si>
  <si>
    <t>EFE-03 CONCILIACION DEL FLUJO DE EFECTIVO</t>
  </si>
  <si>
    <t>Conciliación entre los Ingresos Presupuestarios y Contables</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</si>
  <si>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</si>
  <si>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</si>
  <si>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</si>
  <si>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</si>
  <si>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</si>
  <si>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</si>
  <si>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</si>
  <si>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</si>
  <si>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</si>
  <si>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</si>
  <si>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</si>
  <si>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</si>
  <si>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</si>
  <si>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</si>
  <si>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</si>
  <si>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</si>
  <si>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</si>
  <si>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</si>
  <si>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</si>
  <si>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</si>
  <si>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</si>
  <si>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</si>
  <si>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</si>
  <si>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</si>
  <si>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</si>
  <si>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</si>
  <si>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</si>
  <si>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</si>
  <si>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</si>
  <si>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</si>
  <si>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</si>
  <si>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</si>
  <si>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</si>
  <si>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Más gastos contables no presupuestales</t>
  </si>
  <si>
    <t>Estimaciones, depreciaciones, deterioros, obsolescencia y amortizaciones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</si>
  <si>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</si>
  <si>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</si>
  <si>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</si>
  <si>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</si>
  <si>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</si>
  <si>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</si>
  <si>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Bajo protesta de decir verdad declaramos que los Estados Financieros y sus notas, son razonablemente correctos y son responsabilidad del emisor.</t>
  </si>
  <si>
    <t>Universidad Tecnologica de la Costa Grande de Guerrero</t>
  </si>
  <si>
    <t>Bancos</t>
  </si>
  <si>
    <t>Univrsidad Tecnologica de la Costa Grande de Guerrero</t>
  </si>
  <si>
    <t>Notas de Desglose Estado de Situación Financiera</t>
  </si>
  <si>
    <t>Notas de Desglose Estado de Actividades</t>
  </si>
  <si>
    <t>Notas de Memoria</t>
  </si>
  <si>
    <t>Trimestral</t>
  </si>
  <si>
    <t>Concepto</t>
  </si>
  <si>
    <t>Cargos del Período</t>
  </si>
  <si>
    <t>Abonos del Período</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</si>
  <si>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</si>
  <si>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</si>
  <si>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</si>
  <si>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</si>
  <si>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</si>
  <si>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</si>
  <si>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</si>
  <si>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</si>
  <si>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</si>
  <si>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</si>
  <si>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</si>
  <si>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</si>
  <si>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</si>
  <si>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</si>
  <si>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</si>
  <si>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</si>
  <si>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</si>
  <si>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</si>
  <si>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</si>
  <si>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</si>
  <si>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</si>
  <si>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</si>
  <si>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</si>
  <si>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</si>
  <si>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</si>
  <si>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</si>
  <si>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</si>
  <si>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</si>
  <si>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</si>
  <si>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</si>
  <si>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</si>
  <si>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</si>
  <si>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</si>
  <si>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</si>
  <si>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</si>
  <si>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</si>
  <si>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</si>
  <si>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</si>
  <si>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</si>
  <si>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</si>
  <si>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</si>
  <si>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</si>
  <si>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</si>
  <si>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NOTAS DE GESTIÓN ADMINISTRATIVA</t>
  </si>
  <si>
    <r>
      <rPr>
        <b/>
        <sz val="11"/>
        <color theme="1"/>
        <rFont val="Calibri"/>
        <family val="2"/>
        <scheme val="minor"/>
      </rPr>
      <t xml:space="preserve">1. Introducción </t>
    </r>
    <r>
      <rPr>
        <sz val="11"/>
        <color theme="1"/>
        <rFont val="Calibri"/>
        <family val="2"/>
        <scheme val="minor"/>
      </rPr>
      <t xml:space="preserve">
La Universidad Tecnológica de la Costa Grande de Guerrero es un Organismo Público Descentralizado de Gobierno del Estado que tiene por objeto social impartir Educación Superior perteneciente al Sector Público que se encuentra establecida bajo el régimen fiscal de Personas Morales con Fines no Lucrativos.
</t>
    </r>
  </si>
  <si>
    <r>
      <rPr>
        <b/>
        <sz val="11"/>
        <color theme="1"/>
        <rFont val="Calibri"/>
        <family val="2"/>
        <scheme val="minor"/>
      </rPr>
      <t xml:space="preserve">3. Autorización e Historia  </t>
    </r>
    <r>
      <rPr>
        <sz val="11"/>
        <color theme="1"/>
        <rFont val="Calibri"/>
        <family val="2"/>
        <scheme val="minor"/>
      </rPr>
      <t xml:space="preserve">
La universidad se creó con el decreto gubernativo número 779 publicado el día 03 de Julio de 1997 quedando bajo el Nombre de Universidad Tecnológica de la Costa Grande de Guerrero con un registro federal de contribuyentes UTC-970703-GT4 y con domicilio fiscal carretera Nacional Acapulco-Zihuatanejo Km 201 colonia Ejido el Cocotero, Petatlán, Guerrero. C.P. 40830.
</t>
    </r>
  </si>
  <si>
    <r>
      <rPr>
        <b/>
        <sz val="11"/>
        <color theme="1"/>
        <rFont val="Calibri"/>
        <family val="2"/>
        <scheme val="minor"/>
      </rPr>
      <t xml:space="preserve">5. Bases de Preparación de los Estados Financieros
   </t>
    </r>
    <r>
      <rPr>
        <sz val="11"/>
        <color theme="1"/>
        <rFont val="Calibri"/>
        <family val="2"/>
        <scheme val="minor"/>
      </rPr>
      <t xml:space="preserve">
Las Bases de Preparación de los Estados Financieros observan en cierta medida la normatividad emitida por el CONAC y las disposiciones legales aplicables.
Las Bases de Preparación de los Estados Financieros observan en cierta medida 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
Las Bases de Preparación de los Estados Financieros aplican los Postulados Básicos de Registro Contable, el devengo del ingreso, entre otros, aún se encuentra en fase de desarrollo de los diferentes rubros de la información financiera.
</t>
    </r>
  </si>
  <si>
    <r>
      <rPr>
        <b/>
        <sz val="11"/>
        <color theme="1"/>
        <rFont val="Calibri"/>
        <family val="2"/>
        <scheme val="minor"/>
      </rPr>
      <t xml:space="preserve">6. Políticas de Contabilidad Significativas   </t>
    </r>
    <r>
      <rPr>
        <sz val="11"/>
        <color theme="1"/>
        <rFont val="Calibri"/>
        <family val="2"/>
        <scheme val="minor"/>
      </rPr>
      <t xml:space="preserve">
Los Organismos Descentralizados, a partir del ejercicio fiscal 2011 han venido presentando la nueva estructura de registro contable y presupuestal normada por el CONAC. Asimismo, las guías contabilizadoras, la matriz de conversión y los nuevos procesos de Registro que de ellas emanan han sido aplicadas en el Sistema Automatizado de Administración y Contabilidad Gubernamental. 
</t>
    </r>
  </si>
  <si>
    <r>
      <rPr>
        <b/>
        <sz val="11"/>
        <color theme="1"/>
        <rFont val="Calibri"/>
        <family val="2"/>
        <scheme val="minor"/>
      </rPr>
      <t xml:space="preserve">7. Posición en Moneda Extranjera y Protección por Riesgo Cambiario  </t>
    </r>
    <r>
      <rPr>
        <sz val="11"/>
        <color theme="1"/>
        <rFont val="Calibri"/>
        <family val="2"/>
        <scheme val="minor"/>
      </rPr>
      <t xml:space="preserve"> 
Para el caso de activos fijos valuados en moneda extranjera, es importante revaluarlos al fin de mes.
El Tipo de cambio utilizado es el publicado oficialmente por Banco de México al fin de cada mes.
</t>
    </r>
  </si>
  <si>
    <r>
      <rPr>
        <b/>
        <sz val="11"/>
        <color theme="1"/>
        <rFont val="Calibri"/>
        <family val="2"/>
        <scheme val="minor"/>
      </rPr>
      <t xml:space="preserve">8. Reporte Analítico del Activo  </t>
    </r>
    <r>
      <rPr>
        <sz val="11"/>
        <color theme="1"/>
        <rFont val="Calibri"/>
        <family val="2"/>
        <scheme val="minor"/>
      </rPr>
      <t xml:space="preserve">
De conformidad con la norma de CONAC, actualmente sólo pueden considerarse las 40 clases de activos vigentes. 
Bajo protesta de decir la verdad declaramos que las Notas de Gestión Administrativa son razonablemente correctas y son responsabilidad del emisor.
</t>
    </r>
  </si>
  <si>
    <t>Mtro. Erick Soberanis Fernández</t>
  </si>
  <si>
    <t>Mtro. Alejandro Rocha Leyva</t>
  </si>
  <si>
    <t>Director de Administración y Finanzas</t>
  </si>
  <si>
    <t>Jefe del departamento de contabilidad</t>
  </si>
  <si>
    <t>UNIVERSIDAD TECNOLOGICA DE LA COSTA GRANDE DE GUERRERO</t>
  </si>
  <si>
    <t>ORGANISMO PÚBLICO DESCENTRALIZADO</t>
  </si>
  <si>
    <t>GOBIERNO DEL ESTADO</t>
  </si>
  <si>
    <t>NOTAS ACLARATORIAS A LOS ESTADOS FINANCIEROS</t>
  </si>
  <si>
    <t>ACTIVO</t>
  </si>
  <si>
    <t xml:space="preserve">      CAJA:   </t>
  </si>
  <si>
    <t>Presenta un saldo  de  $ 50,000.00,  el cual  esta integrado por un Fondo Fijo de Caja para gastos menores asignados a:</t>
  </si>
  <si>
    <t xml:space="preserve">Ma. Soledad Guerrero Enríquez </t>
  </si>
  <si>
    <t xml:space="preserve">      BANCOS:  </t>
  </si>
  <si>
    <t xml:space="preserve">    INVERSIÓN EN VALORES:</t>
  </si>
  <si>
    <t xml:space="preserve"> </t>
  </si>
  <si>
    <t xml:space="preserve"> ANTICIPO A FUNCIONARIOS Y EMPLEADOS:</t>
  </si>
  <si>
    <t xml:space="preserve"> DEUDORES DIVERSOS:</t>
  </si>
  <si>
    <t>ANTICIPO A  PROVEEDORES:</t>
  </si>
  <si>
    <t xml:space="preserve">NOTAS ACLARATORIAS A LOS ESTADOS FINANCIEROS </t>
  </si>
  <si>
    <t xml:space="preserve">     ACTIVO FIJO: </t>
  </si>
  <si>
    <t xml:space="preserve">     DIFERIDO:</t>
  </si>
  <si>
    <t>PASIVO:</t>
  </si>
  <si>
    <t xml:space="preserve">     PROVEEDORES:</t>
  </si>
  <si>
    <t>No presenta saldo este mes.</t>
  </si>
  <si>
    <t xml:space="preserve">     ACREEDORES DIVERSOS:</t>
  </si>
  <si>
    <t>ORGANISMO PUBLICO DESCENTRALIZADO</t>
  </si>
  <si>
    <t xml:space="preserve">    PROVISIONES:</t>
  </si>
  <si>
    <t xml:space="preserve">    RESULTADO DEL EJERCICIO:</t>
  </si>
  <si>
    <t xml:space="preserve">     PATRIMONIO:</t>
  </si>
  <si>
    <t xml:space="preserve">    INGRESOS:                                </t>
  </si>
  <si>
    <t xml:space="preserve">Presenta un saldo de </t>
  </si>
  <si>
    <t xml:space="preserve">Gobiernos Federal y Estatal, Ingresos Propios  y Productos Financieros: </t>
  </si>
  <si>
    <t xml:space="preserve">* Subsidio del Gobierno Federal UTCGG                            </t>
  </si>
  <si>
    <t xml:space="preserve">* Subsidio del Gobierno Estatal UTCGG </t>
  </si>
  <si>
    <t>* Ingresos Propios Varios</t>
  </si>
  <si>
    <t xml:space="preserve">* Productos Financieros,  de  Intereses   sobre </t>
  </si>
  <si>
    <t>* Inversiones Federales</t>
  </si>
  <si>
    <t>* Otros Ingresos</t>
  </si>
  <si>
    <t xml:space="preserve">T O T A L :                               </t>
  </si>
  <si>
    <t xml:space="preserve">"Bajo protesta de decir verdad declaramos que los estados financieros y sus notas, son razonablemente correctos y son </t>
  </si>
  <si>
    <t>responsabilidad del emisor".</t>
  </si>
  <si>
    <r>
      <t xml:space="preserve">
</t>
    </r>
    <r>
      <rPr>
        <b/>
        <sz val="11"/>
        <color theme="1"/>
        <rFont val="Calibri"/>
        <family val="2"/>
        <scheme val="minor"/>
      </rPr>
      <t xml:space="preserve">4. Organización y Objeto Social  </t>
    </r>
    <r>
      <rPr>
        <sz val="11"/>
        <color theme="1"/>
        <rFont val="Calibri"/>
        <family val="2"/>
        <scheme val="minor"/>
      </rPr>
      <t xml:space="preserve">
a) Objeto social
Impartición de Educación Superior 
b) Principal actividad
Impartición de Educación Superior basado en Competencias
c) Ejercicio Fiscal
Del 01 de enero al 31 de diciembre de 2019
d) Régimen jurídico 
Personas Morales con Fines No Lucrativos, Instituciones de Educación Superior Pertenecientes al Sector Público.
e) Consideraciones fiscales del ente
- Entero de Retenciones mensuales de ISR por sueldos y salarios.
- Declaración Informativa Anual de pagos y retenciones de servicios profesionales. Personas morales Impuesto Sobre la Renta.
- Declaración Informativa Anual de Retenciones de ISR por arrendamiento de Inmuebles.
- Entero de retenciones de ISR de ingresos por arrendamiento.
- Informativa anual de subsidio para el empleo.
- Entero de Retención de ISR por servicios profesionales Mensual.
- Declaración Informativa anual de retenciones de ISR por sueldos y salarios e ingresos asimilados a salarios.
</t>
    </r>
  </si>
  <si>
    <t>El  saldo de $ 1,447,782.93 ,está integrado por: $ 1,333,080.97 que corresponden a gastos de organ. e instalac., por diversos trabajos de cancelaría  para  la instalación de las oficinas administrativas y la instalación  de  Laboratorios y Talleres de la carrera de Mantto. Industrial. Depósitos en garantía, presenta un saldo de $ 57,041.84 ante la Comisión Federal de Electricidad, para la contratación del incremento a más wats de energía eléctrica, conforme a las nuevas necesidades de la Universidad y el resto a Impuestos federales retenidos por el Banco.</t>
  </si>
  <si>
    <r>
      <rPr>
        <b/>
        <sz val="11"/>
        <color theme="1"/>
        <rFont val="Calibri"/>
        <family val="2"/>
        <scheme val="minor"/>
      </rPr>
      <t>2. Panorama Económico y Financiero</t>
    </r>
    <r>
      <rPr>
        <sz val="11"/>
        <color theme="1"/>
        <rFont val="Calibri"/>
        <family val="2"/>
        <scheme val="minor"/>
      </rPr>
      <t xml:space="preserve">
Se cuenta con un convenio de colaboración para la asignación de recursos Estado- Federación, Operación y Apoyo Financiero de la Universidad Tecnológica del Estado de Guerrero para el Ejercicio Fiscal 2021 celebrado entre Gobierno Federal por conducto de la Secretaría de Educación Pública y el Gobierno del Estado de Guerrero por medio del Gobernador del Estado asistido por los Secretarios de Finanzas, Inversión y Administración y el Secretario de Educación del Estado de Guerrero.
</t>
    </r>
  </si>
  <si>
    <t>Presenta un saldo de  $5,199,056.76  debidamente conciliados  con  nuestros  registros y los del banco,  las  partidas  de conciliación  que aparecen son normales y se encuentran dentro de la fecha de operaciòn; su importe lo integran partidas que corresponden a fondos federales y de presupuestos autorizados.</t>
  </si>
  <si>
    <t>Presenta un saldo de $3,674.36,  integrados por importes  pendientes   de comprobar, relacionados con viáticos y gastos a comprobar, otorgados a funcionarios  y empleados  para el cumplimiento de las diferentes comisiones que se asignaron durante el mes de Diciembre de 2021.</t>
  </si>
  <si>
    <t>Presenta un saldo de $ 3,813.85, el cual se finiquitara el siguiente mes.</t>
  </si>
  <si>
    <t>AL 31 DE DICIEMBRE DE 2021</t>
  </si>
  <si>
    <t>Presenta un saldo de $ 112,667,999.64, esta cuenta refleja los bienes adquiridos y registrados a precio de costo.</t>
  </si>
  <si>
    <t>Presenta un saldo de $ 3,576,615.06, que se finiquitaran el mes siguiente.</t>
  </si>
  <si>
    <t>Presenta un saldo de $1,354,226.78, que se finiquitara el siguiente mes.</t>
  </si>
  <si>
    <t>El resultado del ejercicio por $ 426,737.62, corresponde al periodo del 01  de Enero al  31 de Diciembre de 2021.</t>
  </si>
  <si>
    <t xml:space="preserve">El saldo de $ 118,231,230.90 las aportaciones del Gobierno Federal del Presupuesto de 1997, por la cantidad de $ 15' 050,000.00 con cargo al capitulo 5000, para el equipamiento de la Universidad Tecnológica, así como $ 5´080,000.00, para la compra de activo fijo mediante Licitación pública No. UTCG/RF/001/98 y por invitación restringida, mas el costo de los edificios construidos por la U.T.C.G.G., con valor de $ 54,065,059.39 Asimismo el Gobierno del Estado aportó del presupuesto de 1997 la cantidad de $ 739,485.64 con cargo al capitulo 5000 para la compra de activo fijo y por medio de Inversión Estatal Directa la cantidad de $ 200,000.00, para la construcción de la ciclopista y 500,000.00 que aportó la Secretaría de Educación Guerrero; así como $ 11´028,914.91 adquiridos con ingresos de la Universidad.  </t>
  </si>
  <si>
    <t>Los  saldos presentados en la cuenta de ingresos son saldos  acumulados al 31 de Diciembre del 2021.</t>
  </si>
  <si>
    <t>Correspondiente del 01 de Enero al 31 de Diciembre de 2021</t>
  </si>
  <si>
    <t>Universidad Tecnologica de la Costa Grande de Guerrero
Notas de Desglose
Del 01 de Enero al 30 de marzo de 2021</t>
  </si>
  <si>
    <t>Del 01 deEnero al 30 de marzo de 2021</t>
  </si>
  <si>
    <t>Del 01 deEnero al 31 de marzo de 2021</t>
  </si>
  <si>
    <t>Del 01 de Enero al 30 de marzo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</si>
</sst>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Red]\-&quot;$&quot;#,##0.00"/>
    <numFmt numFmtId="44" formatCode="_-&quot;$&quot;* #,##0.00_-;\-&quot;$&quot;* #,##0.00_-;_-&quot;$&quot;* &quot;-&quot;??_-;_-@_-"/>
    <numFmt numFmtId="164" formatCode="_(* #,##0.00_);_(* \(#,##0.00\);_(* &quot;-&quot;??_);_(@_)"/>
    <numFmt numFmtId="165" formatCode="_(&quot;$&quot;* #,##0.00_);_(&quot;$&quot;* \(#,##0.00\);_(&quot;$&quot;* &quot;-&quot;??_);_(@_)"/>
    <numFmt numFmtId="166" formatCode="&quot;$&quot;#,##0.00"/>
    <numFmt numFmtId="167" formatCode="_-[$$-80A]* #,##0.00_-;\-[$$-80A]* #,##0.00_-;_-[$$-80A]* &quot;-&quot;??_-;_-@_-"/>
    <numFmt numFmtId="168" formatCode="#,##0.00_ ;[Red]\-#,##0.00\ "/>
  </numFmts>
  <fonts count="23" x14ac:knownFonts="1">
    <font>
      <sz val="11"/>
      <color theme="1"/>
      <name val="Calibri"/>
      <family val="2"/>
      <scheme val="minor"/>
    </font>
    <font>
      <sz val="10"/>
      <color theme="1"/>
      <name val="Arial"/>
      <family val="2"/>
    </font>
    <font>
      <b/>
      <sz val="10"/>
      <color theme="1"/>
      <name val="Arial"/>
      <family val="2"/>
    </font>
    <font>
      <b/>
      <sz val="11"/>
      <color theme="1"/>
      <name val="Calibri"/>
      <family val="2"/>
      <scheme val="minor"/>
    </font>
    <font>
      <b/>
      <sz val="14"/>
      <color theme="1"/>
      <name val="Calibri"/>
      <family val="2"/>
      <scheme val="minor"/>
    </font>
    <font>
      <sz val="12"/>
      <color theme="1"/>
      <name val="Times New Roman"/>
      <family val="1"/>
    </font>
    <font>
      <sz val="10"/>
      <name val="Arial"/>
      <family val="2"/>
    </font>
    <font>
      <b/>
      <sz val="12"/>
      <name val="Tahoma"/>
      <family val="2"/>
    </font>
    <font>
      <sz val="10"/>
      <name val="Tahoma"/>
      <family val="2"/>
    </font>
    <font>
      <b/>
      <sz val="11"/>
      <name val="Tahoma"/>
      <family val="2"/>
    </font>
    <font>
      <b/>
      <sz val="10"/>
      <name val="Tahoma"/>
      <family val="2"/>
    </font>
    <font>
      <b/>
      <u/>
      <sz val="12"/>
      <name val="Tahoma"/>
      <family val="2"/>
    </font>
    <font>
      <i/>
      <sz val="10"/>
      <name val="Tahoma"/>
      <family val="2"/>
    </font>
    <font>
      <b/>
      <i/>
      <sz val="10"/>
      <name val="Tahoma"/>
      <family val="2"/>
    </font>
    <font>
      <b/>
      <i/>
      <u/>
      <sz val="12"/>
      <name val="Tahoma"/>
      <family val="2"/>
    </font>
    <font>
      <b/>
      <sz val="14"/>
      <name val="Tahoma"/>
      <family val="2"/>
    </font>
    <font>
      <i/>
      <sz val="9"/>
      <name val="Tahoma"/>
      <family val="2"/>
    </font>
    <font>
      <sz val="9"/>
      <name val="Tahoma"/>
      <family val="2"/>
    </font>
    <font>
      <sz val="8"/>
      <name val="Tahoma"/>
      <family val="2"/>
    </font>
    <font>
      <sz val="11"/>
      <color theme="1"/>
      <name val="Calibri"/>
      <family val="2"/>
      <scheme val="minor"/>
    </font>
    <font>
      <sz val="11"/>
      <name val="Arial Narrow"/>
      <family val="2"/>
    </font>
    <font>
      <b/>
      <sz val="11"/>
      <color theme="1"/>
      <name val="Arial"/>
      <family val="2"/>
    </font>
    <font>
      <b/>
      <sz val="16"/>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theme="4"/>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6" fillId="0" borderId="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19" fillId="0" borderId="0"/>
    <xf numFmtId="44" fontId="19" fillId="0" borderId="0" applyFont="0" applyFill="0" applyBorder="0" applyAlignment="0" applyProtection="0"/>
  </cellStyleXfs>
  <cellXfs count="220">
    <xf numFmtId="0" fontId="0" fillId="0" borderId="0" xfId="0"/>
    <xf numFmtId="0" fontId="1" fillId="0" borderId="0" xfId="0" applyFont="1"/>
    <xf numFmtId="0" fontId="2" fillId="0" borderId="0" xfId="0" applyFont="1"/>
    <xf numFmtId="0" fontId="1" fillId="0" borderId="1" xfId="0" applyFont="1" applyBorder="1"/>
    <xf numFmtId="0" fontId="1" fillId="0" borderId="13" xfId="0" applyFont="1" applyBorder="1"/>
    <xf numFmtId="0" fontId="1" fillId="0" borderId="14" xfId="0" applyFont="1" applyBorder="1"/>
    <xf numFmtId="0" fontId="1" fillId="0" borderId="15" xfId="0" applyFont="1" applyBorder="1"/>
    <xf numFmtId="0" fontId="1" fillId="0" borderId="2"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9" xfId="0" applyFont="1" applyBorder="1"/>
    <xf numFmtId="0" fontId="2" fillId="0" borderId="0" xfId="0" applyFont="1" applyFill="1" applyBorder="1" applyAlignment="1"/>
    <xf numFmtId="0" fontId="2" fillId="0" borderId="0" xfId="0" applyFont="1" applyFill="1" applyBorder="1"/>
    <xf numFmtId="4" fontId="1" fillId="0" borderId="2" xfId="0" applyNumberFormat="1" applyFont="1" applyBorder="1"/>
    <xf numFmtId="4" fontId="1" fillId="0" borderId="13" xfId="0" applyNumberFormat="1" applyFont="1" applyBorder="1"/>
    <xf numFmtId="4" fontId="1" fillId="0" borderId="3" xfId="0" applyNumberFormat="1" applyFont="1" applyBorder="1"/>
    <xf numFmtId="4" fontId="1" fillId="0" borderId="7" xfId="0" applyNumberFormat="1" applyFont="1" applyBorder="1"/>
    <xf numFmtId="4" fontId="1" fillId="0" borderId="15" xfId="0" applyNumberFormat="1" applyFont="1" applyBorder="1"/>
    <xf numFmtId="4" fontId="1" fillId="0" borderId="8" xfId="0" applyNumberFormat="1" applyFont="1" applyBorder="1"/>
    <xf numFmtId="4" fontId="1" fillId="0" borderId="5" xfId="0" applyNumberFormat="1" applyFont="1" applyBorder="1"/>
    <xf numFmtId="4" fontId="1" fillId="0" borderId="14" xfId="0" applyNumberFormat="1" applyFont="1" applyBorder="1"/>
    <xf numFmtId="0" fontId="1" fillId="0" borderId="14" xfId="0" applyFont="1" applyBorder="1" applyAlignment="1">
      <alignment wrapText="1"/>
    </xf>
    <xf numFmtId="0" fontId="1" fillId="0" borderId="15" xfId="0" applyFont="1" applyBorder="1" applyAlignment="1">
      <alignment wrapText="1"/>
    </xf>
    <xf numFmtId="4" fontId="1" fillId="0" borderId="1" xfId="0" applyNumberFormat="1" applyFont="1" applyBorder="1"/>
    <xf numFmtId="4" fontId="1" fillId="0" borderId="0" xfId="0" applyNumberFormat="1" applyFont="1"/>
    <xf numFmtId="0" fontId="1" fillId="0" borderId="13" xfId="0" applyFont="1" applyBorder="1" applyAlignment="1">
      <alignment wrapText="1"/>
    </xf>
    <xf numFmtId="4" fontId="1" fillId="0" borderId="13" xfId="0" applyNumberFormat="1" applyFont="1" applyFill="1" applyBorder="1"/>
    <xf numFmtId="4" fontId="1" fillId="0" borderId="14" xfId="0" applyNumberFormat="1" applyFont="1" applyFill="1" applyBorder="1"/>
    <xf numFmtId="4" fontId="1" fillId="0" borderId="15" xfId="0" applyNumberFormat="1" applyFont="1" applyFill="1" applyBorder="1"/>
    <xf numFmtId="4" fontId="1" fillId="0" borderId="0" xfId="0" applyNumberFormat="1" applyFont="1" applyBorder="1"/>
    <xf numFmtId="0" fontId="2" fillId="0" borderId="10" xfId="0" applyFont="1" applyBorder="1"/>
    <xf numFmtId="0" fontId="2" fillId="0" borderId="11" xfId="0" applyFont="1" applyBorder="1"/>
    <xf numFmtId="0" fontId="2" fillId="0" borderId="12" xfId="0" applyFont="1" applyBorder="1"/>
    <xf numFmtId="4" fontId="2" fillId="0" borderId="12" xfId="0" applyNumberFormat="1" applyFont="1" applyBorder="1"/>
    <xf numFmtId="4" fontId="2" fillId="0" borderId="1" xfId="0" applyNumberFormat="1" applyFont="1" applyBorder="1"/>
    <xf numFmtId="0" fontId="1" fillId="0" borderId="4" xfId="0" applyFont="1" applyBorder="1" applyAlignment="1">
      <alignment wrapText="1"/>
    </xf>
    <xf numFmtId="0" fontId="1" fillId="0" borderId="6" xfId="0" applyFont="1" applyBorder="1" applyAlignment="1">
      <alignment wrapText="1"/>
    </xf>
    <xf numFmtId="0" fontId="2" fillId="2" borderId="7" xfId="0" applyFont="1" applyFill="1" applyBorder="1"/>
    <xf numFmtId="0" fontId="1" fillId="2" borderId="8" xfId="0" applyFont="1" applyFill="1" applyBorder="1"/>
    <xf numFmtId="0" fontId="2" fillId="2" borderId="1" xfId="0" applyFont="1" applyFill="1" applyBorder="1"/>
    <xf numFmtId="0" fontId="1" fillId="2" borderId="1" xfId="0" applyFont="1" applyFill="1" applyBorder="1"/>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1" xfId="0" applyNumberFormat="1" applyFont="1" applyBorder="1"/>
    <xf numFmtId="0" fontId="2" fillId="2" borderId="8" xfId="0" applyFont="1" applyFill="1" applyBorder="1"/>
    <xf numFmtId="0" fontId="2" fillId="2" borderId="9" xfId="0" applyFont="1" applyFill="1" applyBorder="1"/>
    <xf numFmtId="0" fontId="2" fillId="0" borderId="13" xfId="0" applyFont="1" applyFill="1" applyBorder="1" applyAlignment="1">
      <alignment horizontal="center"/>
    </xf>
    <xf numFmtId="0" fontId="2" fillId="0" borderId="13" xfId="0" applyFont="1" applyFill="1" applyBorder="1"/>
    <xf numFmtId="0" fontId="1" fillId="0" borderId="13" xfId="0" applyFont="1" applyFill="1" applyBorder="1" applyAlignment="1">
      <alignment horizontal="right"/>
    </xf>
    <xf numFmtId="0" fontId="1" fillId="0" borderId="13" xfId="0" applyFont="1" applyFill="1" applyBorder="1" applyAlignment="1">
      <alignment horizontal="left"/>
    </xf>
    <xf numFmtId="4" fontId="1" fillId="0" borderId="2" xfId="0" applyNumberFormat="1" applyFont="1" applyFill="1" applyBorder="1" applyAlignment="1">
      <alignment horizontal="right"/>
    </xf>
    <xf numFmtId="0" fontId="2" fillId="2" borderId="10" xfId="0" applyFont="1" applyFill="1" applyBorder="1"/>
    <xf numFmtId="0" fontId="2" fillId="2" borderId="11" xfId="0" applyFont="1" applyFill="1" applyBorder="1"/>
    <xf numFmtId="0" fontId="2" fillId="2" borderId="12" xfId="0" applyFont="1" applyFill="1" applyBorder="1"/>
    <xf numFmtId="0" fontId="2" fillId="2" borderId="2" xfId="0" applyFont="1" applyFill="1" applyBorder="1" applyAlignment="1"/>
    <xf numFmtId="0" fontId="2" fillId="2" borderId="3" xfId="0" applyFont="1" applyFill="1" applyBorder="1" applyAlignment="1"/>
    <xf numFmtId="0" fontId="2" fillId="2" borderId="4" xfId="0" applyFont="1" applyFill="1" applyBorder="1" applyAlignment="1"/>
    <xf numFmtId="4" fontId="2" fillId="0" borderId="14" xfId="0" applyNumberFormat="1" applyFont="1" applyBorder="1"/>
    <xf numFmtId="0" fontId="2" fillId="0" borderId="14" xfId="0" applyFont="1" applyBorder="1"/>
    <xf numFmtId="0" fontId="2" fillId="2" borderId="1" xfId="0" applyFont="1" applyFill="1" applyBorder="1" applyAlignment="1">
      <alignment horizontal="left"/>
    </xf>
    <xf numFmtId="0" fontId="2" fillId="2" borderId="0" xfId="0" applyFont="1" applyFill="1"/>
    <xf numFmtId="0" fontId="2" fillId="2" borderId="0" xfId="0" applyFont="1" applyFill="1" applyBorder="1"/>
    <xf numFmtId="0" fontId="2" fillId="2" borderId="6" xfId="0" applyFont="1" applyFill="1" applyBorder="1"/>
    <xf numFmtId="0" fontId="2" fillId="0" borderId="2" xfId="0" applyFont="1" applyBorder="1"/>
    <xf numFmtId="0" fontId="2" fillId="0" borderId="13" xfId="0" applyFont="1" applyBorder="1"/>
    <xf numFmtId="0" fontId="1" fillId="0" borderId="3" xfId="0" applyFont="1" applyBorder="1"/>
    <xf numFmtId="0" fontId="2" fillId="0" borderId="5" xfId="0" applyFont="1" applyBorder="1"/>
    <xf numFmtId="0" fontId="5" fillId="0" borderId="0" xfId="0" applyFont="1"/>
    <xf numFmtId="0" fontId="8" fillId="3" borderId="19" xfId="1" applyFont="1" applyFill="1" applyBorder="1"/>
    <xf numFmtId="0" fontId="8" fillId="3" borderId="0" xfId="1" applyFont="1" applyFill="1" applyBorder="1"/>
    <xf numFmtId="0" fontId="8" fillId="0" borderId="20" xfId="1" applyFont="1" applyBorder="1"/>
    <xf numFmtId="0" fontId="8" fillId="0" borderId="19" xfId="1" applyFont="1" applyBorder="1"/>
    <xf numFmtId="0" fontId="8" fillId="0" borderId="0" xfId="1" applyFont="1" applyBorder="1"/>
    <xf numFmtId="0" fontId="9" fillId="0" borderId="19" xfId="1" applyFont="1" applyBorder="1" applyAlignment="1">
      <alignment horizontal="center"/>
    </xf>
    <xf numFmtId="0" fontId="10" fillId="0" borderId="0" xfId="1" applyFont="1" applyBorder="1" applyAlignment="1">
      <alignment horizontal="center"/>
    </xf>
    <xf numFmtId="0" fontId="10" fillId="0" borderId="20" xfId="1" applyFont="1" applyBorder="1" applyAlignment="1">
      <alignment horizontal="center"/>
    </xf>
    <xf numFmtId="0" fontId="8" fillId="0" borderId="16" xfId="1" applyFont="1" applyBorder="1"/>
    <xf numFmtId="0" fontId="8" fillId="0" borderId="17" xfId="1" applyFont="1" applyBorder="1"/>
    <xf numFmtId="0" fontId="8" fillId="0" borderId="18" xfId="1" applyFont="1" applyBorder="1"/>
    <xf numFmtId="0" fontId="11" fillId="0" borderId="19" xfId="1" applyFont="1" applyBorder="1" applyAlignment="1">
      <alignment horizontal="center"/>
    </xf>
    <xf numFmtId="0" fontId="11" fillId="0" borderId="0" xfId="1" applyFont="1" applyBorder="1" applyAlignment="1">
      <alignment horizontal="center"/>
    </xf>
    <xf numFmtId="0" fontId="12" fillId="0" borderId="0" xfId="1" applyFont="1" applyBorder="1"/>
    <xf numFmtId="0" fontId="12" fillId="0" borderId="20" xfId="1" applyFont="1" applyBorder="1"/>
    <xf numFmtId="0" fontId="13" fillId="0" borderId="19" xfId="1" applyFont="1" applyBorder="1"/>
    <xf numFmtId="0" fontId="13" fillId="0" borderId="0" xfId="1" applyFont="1" applyBorder="1"/>
    <xf numFmtId="0" fontId="12" fillId="0" borderId="0" xfId="1" applyFont="1" applyFill="1" applyBorder="1"/>
    <xf numFmtId="164" fontId="12" fillId="0" borderId="0" xfId="2" applyFont="1" applyFill="1" applyBorder="1"/>
    <xf numFmtId="0" fontId="12" fillId="0" borderId="0" xfId="1" applyFont="1" applyFill="1" applyBorder="1" applyAlignment="1">
      <alignment horizontal="justify" wrapText="1"/>
    </xf>
    <xf numFmtId="0" fontId="12" fillId="0" borderId="0" xfId="1" applyFont="1" applyFill="1" applyBorder="1" applyAlignment="1">
      <alignment wrapText="1"/>
    </xf>
    <xf numFmtId="0" fontId="13" fillId="0" borderId="0" xfId="1" applyFont="1" applyFill="1" applyBorder="1"/>
    <xf numFmtId="4" fontId="13" fillId="0" borderId="0" xfId="3" applyNumberFormat="1" applyFont="1" applyFill="1" applyBorder="1" applyAlignment="1">
      <alignment horizontal="right"/>
    </xf>
    <xf numFmtId="4" fontId="8" fillId="0" borderId="0" xfId="3" applyNumberFormat="1" applyFont="1" applyFill="1" applyBorder="1" applyAlignment="1"/>
    <xf numFmtId="4" fontId="12" fillId="0" borderId="0" xfId="1" applyNumberFormat="1" applyFont="1" applyFill="1" applyBorder="1" applyAlignment="1">
      <alignment horizontal="right"/>
    </xf>
    <xf numFmtId="0" fontId="12" fillId="0" borderId="19" xfId="1" applyFont="1" applyBorder="1"/>
    <xf numFmtId="165" fontId="13" fillId="0" borderId="0" xfId="3" applyFont="1" applyFill="1" applyBorder="1" applyAlignment="1">
      <alignment horizontal="left"/>
    </xf>
    <xf numFmtId="0" fontId="13" fillId="0" borderId="19" xfId="1" applyFont="1" applyBorder="1" applyAlignment="1">
      <alignment horizontal="left"/>
    </xf>
    <xf numFmtId="0" fontId="8" fillId="0" borderId="0" xfId="1" applyFont="1" applyFill="1"/>
    <xf numFmtId="0" fontId="8" fillId="0" borderId="0" xfId="1" applyFont="1" applyFill="1" applyBorder="1"/>
    <xf numFmtId="0" fontId="12" fillId="0" borderId="0" xfId="1" applyFont="1" applyBorder="1" applyAlignment="1">
      <alignment horizontal="left"/>
    </xf>
    <xf numFmtId="0" fontId="8" fillId="0" borderId="21" xfId="1" applyFont="1" applyBorder="1"/>
    <xf numFmtId="0" fontId="8" fillId="0" borderId="22" xfId="1" applyFont="1" applyBorder="1"/>
    <xf numFmtId="0" fontId="12" fillId="0" borderId="22" xfId="1" applyFont="1" applyBorder="1"/>
    <xf numFmtId="0" fontId="12" fillId="0" borderId="23" xfId="1" applyFont="1" applyBorder="1"/>
    <xf numFmtId="0" fontId="10" fillId="0" borderId="22" xfId="1" applyFont="1" applyBorder="1" applyAlignment="1">
      <alignment horizontal="center"/>
    </xf>
    <xf numFmtId="0" fontId="10" fillId="0" borderId="23" xfId="1" applyFont="1" applyBorder="1" applyAlignment="1">
      <alignment horizontal="center"/>
    </xf>
    <xf numFmtId="0" fontId="12" fillId="0" borderId="0" xfId="1" applyFont="1" applyFill="1" applyBorder="1" applyAlignment="1">
      <alignment vertical="top" wrapText="1"/>
    </xf>
    <xf numFmtId="8" fontId="12" fillId="0" borderId="0" xfId="1" applyNumberFormat="1" applyFont="1" applyFill="1" applyBorder="1" applyAlignment="1">
      <alignment horizontal="justify" wrapText="1"/>
    </xf>
    <xf numFmtId="8" fontId="12" fillId="0" borderId="0" xfId="1" applyNumberFormat="1" applyFont="1" applyFill="1" applyBorder="1"/>
    <xf numFmtId="0" fontId="13" fillId="0" borderId="19" xfId="1" applyFont="1" applyFill="1" applyBorder="1"/>
    <xf numFmtId="0" fontId="12" fillId="0" borderId="0" xfId="1" applyFont="1" applyFill="1" applyBorder="1" applyAlignment="1">
      <alignment horizontal="justify" vertical="top" wrapText="1"/>
    </xf>
    <xf numFmtId="0" fontId="14" fillId="0" borderId="19" xfId="1" applyFont="1" applyBorder="1" applyAlignment="1">
      <alignment horizontal="center"/>
    </xf>
    <xf numFmtId="0" fontId="14" fillId="0" borderId="0" xfId="1" applyFont="1" applyBorder="1" applyAlignment="1">
      <alignment horizontal="center"/>
    </xf>
    <xf numFmtId="0" fontId="12" fillId="0" borderId="0" xfId="1" applyFont="1" applyBorder="1" applyAlignment="1">
      <alignment horizontal="justify" wrapText="1"/>
    </xf>
    <xf numFmtId="0" fontId="15" fillId="3" borderId="0" xfId="1" applyFont="1" applyFill="1" applyBorder="1" applyAlignment="1">
      <alignment horizontal="center"/>
    </xf>
    <xf numFmtId="0" fontId="8" fillId="0" borderId="22" xfId="1" applyFont="1" applyBorder="1" applyAlignment="1">
      <alignment horizontal="center"/>
    </xf>
    <xf numFmtId="0" fontId="8" fillId="0" borderId="23" xfId="1" applyFont="1" applyBorder="1" applyAlignment="1">
      <alignment horizontal="center"/>
    </xf>
    <xf numFmtId="0" fontId="12" fillId="0" borderId="17" xfId="1" applyFont="1" applyBorder="1"/>
    <xf numFmtId="0" fontId="12" fillId="0" borderId="0" xfId="1" applyFont="1" applyFill="1" applyBorder="1" applyAlignment="1">
      <alignment horizontal="center" vertical="top"/>
    </xf>
    <xf numFmtId="167" fontId="8" fillId="0" borderId="0" xfId="1" applyNumberFormat="1" applyFont="1" applyFill="1" applyBorder="1"/>
    <xf numFmtId="168" fontId="8" fillId="0" borderId="0" xfId="1" applyNumberFormat="1" applyFont="1" applyFill="1" applyBorder="1"/>
    <xf numFmtId="168" fontId="12" fillId="0" borderId="0" xfId="1" applyNumberFormat="1" applyFont="1" applyBorder="1"/>
    <xf numFmtId="168" fontId="8" fillId="0" borderId="0" xfId="1" applyNumberFormat="1" applyFont="1" applyBorder="1"/>
    <xf numFmtId="0" fontId="10" fillId="0" borderId="0" xfId="1" applyFont="1" applyBorder="1"/>
    <xf numFmtId="165" fontId="8" fillId="0" borderId="17" xfId="4" applyFont="1" applyBorder="1"/>
    <xf numFmtId="4" fontId="8" fillId="0" borderId="0" xfId="4" applyNumberFormat="1" applyFont="1" applyBorder="1"/>
    <xf numFmtId="0" fontId="16" fillId="0" borderId="0" xfId="1" applyFont="1" applyBorder="1"/>
    <xf numFmtId="0" fontId="8" fillId="0" borderId="23" xfId="1" applyFont="1" applyBorder="1"/>
    <xf numFmtId="0" fontId="17" fillId="0" borderId="17" xfId="1" applyFont="1" applyBorder="1"/>
    <xf numFmtId="0" fontId="17" fillId="0" borderId="0" xfId="1" applyFont="1" applyBorder="1"/>
    <xf numFmtId="0" fontId="18" fillId="0" borderId="21" xfId="1" applyFont="1" applyBorder="1" applyAlignment="1">
      <alignment horizontal="left"/>
    </xf>
    <xf numFmtId="0" fontId="18" fillId="0" borderId="22" xfId="1" quotePrefix="1" applyFont="1" applyBorder="1" applyAlignment="1">
      <alignment horizontal="left"/>
    </xf>
    <xf numFmtId="0" fontId="18" fillId="0" borderId="22" xfId="1" applyFont="1" applyBorder="1"/>
    <xf numFmtId="0" fontId="17" fillId="0" borderId="22" xfId="1" applyFont="1" applyBorder="1"/>
    <xf numFmtId="0" fontId="17" fillId="0" borderId="23" xfId="1" applyFont="1" applyBorder="1"/>
    <xf numFmtId="4" fontId="20" fillId="0" borderId="0" xfId="5" applyNumberFormat="1" applyFont="1" applyBorder="1"/>
    <xf numFmtId="4" fontId="6" fillId="0" borderId="14" xfId="0" applyNumberFormat="1" applyFont="1" applyFill="1" applyBorder="1"/>
    <xf numFmtId="4" fontId="20" fillId="0" borderId="0" xfId="5" applyNumberFormat="1" applyFont="1" applyFill="1" applyBorder="1"/>
    <xf numFmtId="44" fontId="2" fillId="0" borderId="0" xfId="6" applyFont="1"/>
    <xf numFmtId="44" fontId="1" fillId="2" borderId="9" xfId="6" applyFont="1" applyFill="1" applyBorder="1"/>
    <xf numFmtId="44" fontId="2" fillId="2" borderId="1" xfId="6" applyFont="1" applyFill="1" applyBorder="1"/>
    <xf numFmtId="44" fontId="2" fillId="0" borderId="4" xfId="6" applyFont="1" applyFill="1" applyBorder="1"/>
    <xf numFmtId="44" fontId="1" fillId="0" borderId="4" xfId="6" applyFont="1" applyBorder="1"/>
    <xf numFmtId="44" fontId="1" fillId="0" borderId="6" xfId="6" applyFont="1" applyBorder="1"/>
    <xf numFmtId="44" fontId="1" fillId="0" borderId="9" xfId="6" applyFont="1" applyBorder="1"/>
    <xf numFmtId="44" fontId="2" fillId="2" borderId="1" xfId="6" applyFont="1" applyFill="1" applyBorder="1" applyAlignment="1">
      <alignment horizontal="center" vertical="center"/>
    </xf>
    <xf numFmtId="44" fontId="1" fillId="0" borderId="13" xfId="6" applyFont="1" applyBorder="1"/>
    <xf numFmtId="44" fontId="1" fillId="0" borderId="15" xfId="6" applyFont="1" applyBorder="1"/>
    <xf numFmtId="44" fontId="2" fillId="2" borderId="1" xfId="6" applyFont="1" applyFill="1" applyBorder="1" applyAlignment="1">
      <alignment horizontal="center"/>
    </xf>
    <xf numFmtId="44" fontId="1" fillId="0" borderId="14" xfId="6" applyFont="1" applyBorder="1"/>
    <xf numFmtId="44" fontId="2" fillId="2" borderId="1" xfId="6" applyFont="1" applyFill="1" applyBorder="1" applyAlignment="1">
      <alignment horizontal="center" vertical="center" wrapText="1"/>
    </xf>
    <xf numFmtId="44" fontId="1" fillId="0" borderId="0" xfId="6" applyFont="1"/>
    <xf numFmtId="44" fontId="1" fillId="2" borderId="1" xfId="6" applyFont="1" applyFill="1" applyBorder="1"/>
    <xf numFmtId="44" fontId="21" fillId="0" borderId="0" xfId="6" applyFont="1"/>
    <xf numFmtId="0" fontId="21" fillId="0" borderId="0" xfId="0" applyFont="1"/>
    <xf numFmtId="44" fontId="1" fillId="4" borderId="0" xfId="6" applyFont="1" applyFill="1"/>
    <xf numFmtId="44" fontId="0" fillId="0" borderId="0" xfId="6" applyFont="1"/>
    <xf numFmtId="44" fontId="22" fillId="0" borderId="0" xfId="6" applyFont="1"/>
    <xf numFmtId="4" fontId="2" fillId="0" borderId="1" xfId="0" applyNumberFormat="1" applyFont="1" applyFill="1" applyBorder="1"/>
    <xf numFmtId="4" fontId="1" fillId="0" borderId="0" xfId="0" applyNumberFormat="1" applyFont="1" applyFill="1" applyBorder="1"/>
    <xf numFmtId="4" fontId="1" fillId="0" borderId="3" xfId="0" applyNumberFormat="1" applyFont="1" applyFill="1" applyBorder="1"/>
    <xf numFmtId="0" fontId="2" fillId="2" borderId="1" xfId="6" applyNumberFormat="1" applyFont="1" applyFill="1" applyBorder="1" applyAlignment="1">
      <alignment horizontal="left"/>
    </xf>
    <xf numFmtId="0" fontId="2" fillId="2" borderId="1" xfId="6" applyNumberFormat="1" applyFont="1" applyFill="1" applyBorder="1"/>
    <xf numFmtId="0" fontId="2" fillId="2" borderId="1" xfId="6" applyNumberFormat="1" applyFont="1" applyFill="1" applyBorder="1" applyAlignment="1">
      <alignment horizontal="center" vertical="center"/>
    </xf>
    <xf numFmtId="0" fontId="1" fillId="0" borderId="0" xfId="0" applyFont="1" applyAlignment="1">
      <alignment wrapText="1"/>
    </xf>
    <xf numFmtId="0" fontId="2" fillId="2" borderId="10" xfId="0" applyFont="1" applyFill="1" applyBorder="1" applyAlignment="1">
      <alignment horizontal="left"/>
    </xf>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0" xfId="0" applyFont="1" applyFill="1" applyAlignment="1">
      <alignment horizontal="left"/>
    </xf>
    <xf numFmtId="0" fontId="2" fillId="2" borderId="5"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2" fillId="2" borderId="1" xfId="0" applyFont="1" applyFill="1" applyBorder="1" applyAlignment="1">
      <alignment horizontal="left"/>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 xfId="0" applyFont="1" applyFill="1" applyBorder="1" applyAlignment="1">
      <alignment horizontal="center"/>
    </xf>
    <xf numFmtId="0" fontId="1" fillId="0" borderId="0" xfId="0" applyFont="1" applyAlignment="1">
      <alignment horizontal="center"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1" fillId="0" borderId="0" xfId="0" applyFont="1" applyAlignment="1">
      <alignment horizontal="center"/>
    </xf>
    <xf numFmtId="0" fontId="4" fillId="0" borderId="0" xfId="0" applyFont="1" applyAlignment="1">
      <alignment horizontal="center"/>
    </xf>
    <xf numFmtId="0" fontId="0" fillId="0" borderId="0" xfId="0" applyAlignment="1">
      <alignment horizontal="center" wrapText="1"/>
    </xf>
    <xf numFmtId="0" fontId="0" fillId="0" borderId="0" xfId="0" applyAlignment="1">
      <alignment horizontal="center"/>
    </xf>
    <xf numFmtId="0" fontId="12" fillId="0" borderId="0" xfId="1" applyFont="1" applyFill="1" applyBorder="1" applyAlignment="1">
      <alignment horizontal="left" vertical="top" wrapText="1"/>
    </xf>
    <xf numFmtId="166" fontId="8" fillId="0" borderId="0" xfId="1" applyNumberFormat="1" applyFont="1" applyBorder="1" applyAlignment="1">
      <alignment horizontal="left"/>
    </xf>
    <xf numFmtId="0" fontId="7" fillId="3" borderId="16" xfId="1" applyFont="1" applyFill="1" applyBorder="1" applyAlignment="1">
      <alignment horizontal="center"/>
    </xf>
    <xf numFmtId="0" fontId="7" fillId="3" borderId="17" xfId="1" applyFont="1" applyFill="1" applyBorder="1" applyAlignment="1">
      <alignment horizontal="center"/>
    </xf>
    <xf numFmtId="0" fontId="7" fillId="3" borderId="18" xfId="1" applyFont="1" applyFill="1" applyBorder="1" applyAlignment="1">
      <alignment horizontal="center"/>
    </xf>
    <xf numFmtId="0" fontId="8" fillId="3" borderId="19" xfId="1" applyFont="1" applyFill="1" applyBorder="1" applyAlignment="1">
      <alignment horizontal="center"/>
    </xf>
    <xf numFmtId="0" fontId="8" fillId="3" borderId="0" xfId="1" applyFont="1" applyFill="1" applyBorder="1" applyAlignment="1">
      <alignment horizontal="center"/>
    </xf>
    <xf numFmtId="0" fontId="8" fillId="3" borderId="20" xfId="1" applyFont="1" applyFill="1" applyBorder="1" applyAlignment="1">
      <alignment horizontal="center"/>
    </xf>
    <xf numFmtId="0" fontId="9" fillId="0" borderId="19" xfId="1" applyFont="1" applyBorder="1" applyAlignment="1">
      <alignment horizontal="center"/>
    </xf>
    <xf numFmtId="0" fontId="9" fillId="0" borderId="0" xfId="1" applyFont="1" applyBorder="1" applyAlignment="1">
      <alignment horizontal="center"/>
    </xf>
    <xf numFmtId="0" fontId="9" fillId="0" borderId="20" xfId="1" applyFont="1" applyBorder="1" applyAlignment="1">
      <alignment horizontal="center"/>
    </xf>
    <xf numFmtId="0" fontId="8" fillId="0" borderId="19" xfId="1" applyFont="1" applyBorder="1" applyAlignment="1">
      <alignment horizontal="center"/>
    </xf>
    <xf numFmtId="0" fontId="8" fillId="0" borderId="0" xfId="1" applyFont="1" applyBorder="1" applyAlignment="1">
      <alignment horizontal="center"/>
    </xf>
    <xf numFmtId="0" fontId="8" fillId="0" borderId="20" xfId="1" applyFont="1" applyBorder="1" applyAlignment="1">
      <alignment horizontal="center"/>
    </xf>
    <xf numFmtId="0" fontId="15" fillId="3" borderId="22" xfId="1" applyFont="1" applyFill="1" applyBorder="1" applyAlignment="1">
      <alignment horizontal="center"/>
    </xf>
    <xf numFmtId="0" fontId="12" fillId="0" borderId="0" xfId="1" applyFont="1" applyFill="1" applyBorder="1" applyAlignment="1">
      <alignment horizontal="justify" vertical="top" wrapText="1"/>
    </xf>
    <xf numFmtId="0" fontId="12" fillId="0" borderId="0" xfId="1" applyFont="1" applyFill="1" applyBorder="1" applyAlignment="1">
      <alignment vertical="top" wrapText="1"/>
    </xf>
    <xf numFmtId="0" fontId="13" fillId="0" borderId="19" xfId="1" applyFont="1" applyBorder="1" applyAlignment="1">
      <alignment horizontal="center" vertical="top"/>
    </xf>
    <xf numFmtId="0" fontId="8" fillId="0" borderId="0" xfId="1" applyFont="1" applyAlignment="1"/>
    <xf numFmtId="0" fontId="8" fillId="0" borderId="19" xfId="1" applyFont="1" applyBorder="1" applyAlignment="1"/>
    <xf numFmtId="0" fontId="10" fillId="0" borderId="0" xfId="1" applyFont="1" applyBorder="1" applyAlignment="1">
      <alignment horizontal="center"/>
    </xf>
    <xf numFmtId="0" fontId="10" fillId="0" borderId="20" xfId="1" applyFont="1" applyBorder="1" applyAlignment="1">
      <alignment horizontal="center"/>
    </xf>
    <xf numFmtId="0" fontId="11" fillId="0" borderId="19" xfId="1" applyFont="1" applyBorder="1" applyAlignment="1">
      <alignment horizontal="center"/>
    </xf>
    <xf numFmtId="0" fontId="11" fillId="0" borderId="0" xfId="1" applyFont="1" applyBorder="1" applyAlignment="1">
      <alignment horizontal="center"/>
    </xf>
    <xf numFmtId="0" fontId="12" fillId="0" borderId="0" xfId="1" applyFont="1" applyFill="1" applyBorder="1" applyAlignment="1">
      <alignment horizontal="justify" wrapText="1"/>
    </xf>
    <xf numFmtId="0" fontId="13" fillId="0" borderId="19" xfId="1" applyFont="1" applyBorder="1" applyAlignment="1">
      <alignment horizontal="left" wrapText="1"/>
    </xf>
    <xf numFmtId="0" fontId="13" fillId="0" borderId="0" xfId="1" applyFont="1" applyBorder="1" applyAlignment="1">
      <alignment horizontal="left" wrapText="1"/>
    </xf>
  </cellXfs>
  <cellStyles count="7">
    <cellStyle name="Millares_EDOS. FINS. MARZO  2002." xfId="2"/>
    <cellStyle name="Moneda" xfId="6" builtinId="4"/>
    <cellStyle name="Moneda 2" xfId="3"/>
    <cellStyle name="Moneda_EDOS. FINS. MARZO  2002." xfId="4"/>
    <cellStyle name="Normal" xfId="0" builtinId="0"/>
    <cellStyle name="Normal 2" xfId="1"/>
    <cellStyle name="Normal 7" xfId="5"/>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78317</xdr:colOff>
      <xdr:row>530</xdr:row>
      <xdr:rowOff>161740</xdr:rowOff>
    </xdr:from>
    <xdr:to>
      <xdr:col>5</xdr:col>
      <xdr:colOff>381001</xdr:colOff>
      <xdr:row>537</xdr:row>
      <xdr:rowOff>70662</xdr:rowOff>
    </xdr:to>
    <xdr:sp macro="" textlink="">
      <xdr:nvSpPr>
        <xdr:cNvPr id="2" name="Text Box 8"/>
        <xdr:cNvSpPr txBox="1">
          <a:spLocks noChangeArrowheads="1"/>
        </xdr:cNvSpPr>
      </xdr:nvSpPr>
      <xdr:spPr bwMode="auto">
        <a:xfrm>
          <a:off x="5231342" y="99012190"/>
          <a:ext cx="2207684" cy="1042397"/>
        </a:xfrm>
        <a:prstGeom prst="rect">
          <a:avLst/>
        </a:prstGeom>
        <a:noFill/>
        <a:ln w="9525">
          <a:noFill/>
          <a:miter lim="800000"/>
          <a:headEnd/>
          <a:tailEnd/>
        </a:ln>
      </xdr:spPr>
      <xdr:txBody>
        <a:bodyPr vertOverflow="clip" wrap="square" lIns="27432" tIns="22860" rIns="27432" bIns="0" anchor="t" upright="1"/>
        <a:lstStyle/>
        <a:p>
          <a:pPr marL="0" marR="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Aprobado</a:t>
          </a:r>
          <a:r>
            <a:rPr lang="es-MX" sz="1000" b="1" i="0" baseline="0">
              <a:effectLst/>
              <a:latin typeface="+mn-lt"/>
              <a:ea typeface="+mn-ea"/>
              <a:cs typeface="+mn-cs"/>
            </a:rPr>
            <a:t> por</a:t>
          </a:r>
          <a:endParaRPr lang="es-MX" sz="900">
            <a:effectLst/>
          </a:endParaRPr>
        </a:p>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800" b="1" i="0" strike="noStrike" baseline="0">
              <a:solidFill>
                <a:srgbClr val="000000"/>
              </a:solidFill>
              <a:latin typeface="Arial"/>
              <a:cs typeface="Arial"/>
            </a:rPr>
            <a:t>MTRO. ERICK SOBERANIS FERNÁNDEZ</a:t>
          </a:r>
        </a:p>
        <a:p>
          <a:pPr algn="ctr" rtl="1">
            <a:defRPr sz="1000"/>
          </a:pPr>
          <a:r>
            <a:rPr lang="es-MX" sz="800" b="1" i="0" strike="noStrike" baseline="0">
              <a:solidFill>
                <a:srgbClr val="000000"/>
              </a:solidFill>
              <a:latin typeface="Arial"/>
              <a:cs typeface="Arial"/>
            </a:rPr>
            <a:t>DIRECTOR DE ADMINISTRACIÓN Y FINANZAS</a:t>
          </a:r>
          <a:endParaRPr lang="es-MX" sz="800" b="1" i="0" strike="noStrike">
            <a:solidFill>
              <a:srgbClr val="000000"/>
            </a:solidFill>
            <a:latin typeface="Arial"/>
            <a:cs typeface="Arial"/>
          </a:endParaRPr>
        </a:p>
      </xdr:txBody>
    </xdr:sp>
    <xdr:clientData/>
  </xdr:twoCellAnchor>
  <xdr:twoCellAnchor>
    <xdr:from>
      <xdr:col>1</xdr:col>
      <xdr:colOff>28575</xdr:colOff>
      <xdr:row>530</xdr:row>
      <xdr:rowOff>85725</xdr:rowOff>
    </xdr:from>
    <xdr:to>
      <xdr:col>1</xdr:col>
      <xdr:colOff>1933575</xdr:colOff>
      <xdr:row>537</xdr:row>
      <xdr:rowOff>142439</xdr:rowOff>
    </xdr:to>
    <xdr:sp macro="" textlink="">
      <xdr:nvSpPr>
        <xdr:cNvPr id="4" name="Text Box 9"/>
        <xdr:cNvSpPr txBox="1">
          <a:spLocks noChangeArrowheads="1"/>
        </xdr:cNvSpPr>
      </xdr:nvSpPr>
      <xdr:spPr bwMode="auto">
        <a:xfrm>
          <a:off x="685800" y="98936175"/>
          <a:ext cx="1905000" cy="1190189"/>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Elaborado por</a:t>
          </a:r>
          <a:endParaRPr lang="es-MX" sz="900">
            <a:effectLst/>
          </a:endParaRPr>
        </a:p>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a:t>
          </a:r>
        </a:p>
        <a:p>
          <a:pPr algn="ctr" rtl="1">
            <a:defRPr sz="1000"/>
          </a:pPr>
          <a:r>
            <a:rPr lang="es-MX" sz="900" b="1" i="0" strike="noStrike">
              <a:solidFill>
                <a:srgbClr val="000000"/>
              </a:solidFill>
              <a:latin typeface="Arial"/>
              <a:cs typeface="Arial"/>
            </a:rPr>
            <a:t>MTRO</a:t>
          </a:r>
          <a:r>
            <a:rPr lang="es-MX" sz="800" b="1" i="0" strike="noStrike">
              <a:solidFill>
                <a:srgbClr val="000000"/>
              </a:solidFill>
              <a:latin typeface="Arial"/>
              <a:cs typeface="Arial"/>
            </a:rPr>
            <a:t>.</a:t>
          </a:r>
          <a:r>
            <a:rPr lang="es-MX" sz="800" b="1" i="0" strike="noStrike" baseline="0">
              <a:solidFill>
                <a:srgbClr val="000000"/>
              </a:solidFill>
              <a:latin typeface="Arial"/>
              <a:cs typeface="Arial"/>
            </a:rPr>
            <a:t> ALEJANDRO ROCHA LEYVA</a:t>
          </a:r>
        </a:p>
        <a:p>
          <a:pPr algn="ctr" rtl="1">
            <a:defRPr sz="1000"/>
          </a:pPr>
          <a:r>
            <a:rPr lang="es-MX" sz="800" b="1" i="0" strike="noStrike" baseline="0">
              <a:solidFill>
                <a:srgbClr val="000000"/>
              </a:solidFill>
              <a:latin typeface="Arial"/>
              <a:cs typeface="Arial"/>
            </a:rPr>
            <a:t>JEFE DEL DEPTO. DE CONTABILIDAD</a:t>
          </a:r>
          <a:endParaRPr lang="es-MX" sz="800" b="1"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297392</xdr:colOff>
      <xdr:row>52</xdr:row>
      <xdr:rowOff>66490</xdr:rowOff>
    </xdr:from>
    <xdr:to>
      <xdr:col>6</xdr:col>
      <xdr:colOff>638176</xdr:colOff>
      <xdr:row>58</xdr:row>
      <xdr:rowOff>137337</xdr:rowOff>
    </xdr:to>
    <xdr:sp macro="" textlink="">
      <xdr:nvSpPr>
        <xdr:cNvPr id="5" name="Text Box 8"/>
        <xdr:cNvSpPr txBox="1">
          <a:spLocks noChangeArrowheads="1"/>
        </xdr:cNvSpPr>
      </xdr:nvSpPr>
      <xdr:spPr bwMode="auto">
        <a:xfrm>
          <a:off x="5936192" y="10105840"/>
          <a:ext cx="2207684" cy="1213847"/>
        </a:xfrm>
        <a:prstGeom prst="rect">
          <a:avLst/>
        </a:prstGeom>
        <a:noFill/>
        <a:ln w="9525">
          <a:noFill/>
          <a:miter lim="800000"/>
          <a:headEnd/>
          <a:tailEnd/>
        </a:ln>
      </xdr:spPr>
      <xdr:txBody>
        <a:bodyPr vertOverflow="clip" wrap="square" lIns="27432" tIns="22860" rIns="27432" bIns="0" anchor="t" upright="1"/>
        <a:lstStyle/>
        <a:p>
          <a:pPr marL="0" marR="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Aprobado</a:t>
          </a:r>
          <a:r>
            <a:rPr lang="es-MX" sz="1000" b="1" i="0" baseline="0">
              <a:effectLst/>
              <a:latin typeface="+mn-lt"/>
              <a:ea typeface="+mn-ea"/>
              <a:cs typeface="+mn-cs"/>
            </a:rPr>
            <a:t> por</a:t>
          </a:r>
          <a:endParaRPr lang="es-MX" sz="900">
            <a:effectLst/>
          </a:endParaRPr>
        </a:p>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800" b="1" i="0" strike="noStrike" baseline="0">
              <a:solidFill>
                <a:srgbClr val="000000"/>
              </a:solidFill>
              <a:latin typeface="Arial"/>
              <a:cs typeface="Arial"/>
            </a:rPr>
            <a:t>L.C. ERICK SOBERANIS FERNÁNDEZ</a:t>
          </a:r>
        </a:p>
        <a:p>
          <a:pPr algn="ctr" rtl="1">
            <a:defRPr sz="1000"/>
          </a:pPr>
          <a:r>
            <a:rPr lang="es-MX" sz="800" b="1" i="0" strike="noStrike" baseline="0">
              <a:solidFill>
                <a:srgbClr val="000000"/>
              </a:solidFill>
              <a:latin typeface="Arial"/>
              <a:cs typeface="Arial"/>
            </a:rPr>
            <a:t>DIRECTOR DE ADMINISTRACIÓN Y FINANZAS</a:t>
          </a:r>
          <a:endParaRPr lang="es-MX" sz="800" b="1" i="0" strike="noStrike">
            <a:solidFill>
              <a:srgbClr val="000000"/>
            </a:solidFill>
            <a:latin typeface="Arial"/>
            <a:cs typeface="Arial"/>
          </a:endParaRPr>
        </a:p>
      </xdr:txBody>
    </xdr:sp>
    <xdr:clientData/>
  </xdr:twoCellAnchor>
  <xdr:twoCellAnchor>
    <xdr:from>
      <xdr:col>1</xdr:col>
      <xdr:colOff>952500</xdr:colOff>
      <xdr:row>51</xdr:row>
      <xdr:rowOff>114300</xdr:rowOff>
    </xdr:from>
    <xdr:to>
      <xdr:col>1</xdr:col>
      <xdr:colOff>2695575</xdr:colOff>
      <xdr:row>58</xdr:row>
      <xdr:rowOff>171014</xdr:rowOff>
    </xdr:to>
    <xdr:sp macro="" textlink="">
      <xdr:nvSpPr>
        <xdr:cNvPr id="7" name="Text Box 9"/>
        <xdr:cNvSpPr txBox="1">
          <a:spLocks noChangeArrowheads="1"/>
        </xdr:cNvSpPr>
      </xdr:nvSpPr>
      <xdr:spPr bwMode="auto">
        <a:xfrm>
          <a:off x="1476375" y="9963150"/>
          <a:ext cx="1743075" cy="1390214"/>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Elaborado por</a:t>
          </a:r>
          <a:endParaRPr lang="es-MX" sz="900">
            <a:effectLst/>
          </a:endParaRPr>
        </a:p>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a:t>
          </a:r>
        </a:p>
        <a:p>
          <a:pPr algn="ctr" rtl="1">
            <a:defRPr sz="1000"/>
          </a:pPr>
          <a:r>
            <a:rPr lang="es-MX" sz="900" b="1" i="0" strike="noStrike">
              <a:solidFill>
                <a:srgbClr val="000000"/>
              </a:solidFill>
              <a:latin typeface="Arial"/>
              <a:cs typeface="Arial"/>
            </a:rPr>
            <a:t>L</a:t>
          </a:r>
          <a:r>
            <a:rPr lang="es-MX" sz="800" b="1" i="0" strike="noStrike">
              <a:solidFill>
                <a:srgbClr val="000000"/>
              </a:solidFill>
              <a:latin typeface="Arial"/>
              <a:cs typeface="Arial"/>
            </a:rPr>
            <a:t>.C.</a:t>
          </a:r>
          <a:r>
            <a:rPr lang="es-MX" sz="800" b="1" i="0" strike="noStrike" baseline="0">
              <a:solidFill>
                <a:srgbClr val="000000"/>
              </a:solidFill>
              <a:latin typeface="Arial"/>
              <a:cs typeface="Arial"/>
            </a:rPr>
            <a:t> ALEJANDRO ROCHA LEYVA</a:t>
          </a:r>
        </a:p>
        <a:p>
          <a:pPr algn="ctr" rtl="1">
            <a:defRPr sz="1000"/>
          </a:pPr>
          <a:r>
            <a:rPr lang="es-MX" sz="800" b="1" i="0" strike="noStrike" baseline="0">
              <a:solidFill>
                <a:srgbClr val="000000"/>
              </a:solidFill>
              <a:latin typeface="Arial"/>
              <a:cs typeface="Arial"/>
            </a:rPr>
            <a:t>JEFE DEL DEPTO. DE CONTABILIDAD</a:t>
          </a:r>
          <a:endParaRPr lang="es-MX" sz="800" b="1"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63</xdr:row>
      <xdr:rowOff>1</xdr:rowOff>
    </xdr:from>
    <xdr:to>
      <xdr:col>1</xdr:col>
      <xdr:colOff>408478</xdr:colOff>
      <xdr:row>66</xdr:row>
      <xdr:rowOff>156872</xdr:rowOff>
    </xdr:to>
    <xdr:pic>
      <xdr:nvPicPr>
        <xdr:cNvPr id="5" name="Imagen 4">
          <a:extLst>
            <a:ext uri="{FF2B5EF4-FFF2-40B4-BE49-F238E27FC236}">
              <a16:creationId xmlns:a16="http://schemas.microsoft.com/office/drawing/2014/main" xmlns="" id="{00000000-0008-0000-0D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36229" y="10620376"/>
          <a:ext cx="1056178" cy="728371"/>
        </a:xfrm>
        <a:prstGeom prst="rect">
          <a:avLst/>
        </a:prstGeom>
      </xdr:spPr>
    </xdr:pic>
    <xdr:clientData/>
  </xdr:twoCellAnchor>
  <xdr:twoCellAnchor>
    <xdr:from>
      <xdr:col>0</xdr:col>
      <xdr:colOff>0</xdr:colOff>
      <xdr:row>177</xdr:row>
      <xdr:rowOff>0</xdr:rowOff>
    </xdr:from>
    <xdr:to>
      <xdr:col>0</xdr:col>
      <xdr:colOff>0</xdr:colOff>
      <xdr:row>180</xdr:row>
      <xdr:rowOff>108559</xdr:rowOff>
    </xdr:to>
    <xdr:sp macro="" textlink="">
      <xdr:nvSpPr>
        <xdr:cNvPr id="8" name="CuadroTexto 7"/>
        <xdr:cNvSpPr txBox="1"/>
      </xdr:nvSpPr>
      <xdr:spPr>
        <a:xfrm>
          <a:off x="9525" y="29756100"/>
          <a:ext cx="2343150" cy="727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mn-lt"/>
              <a:ea typeface="Tahoma" panose="020B0604030504040204" pitchFamily="34" charset="0"/>
              <a:cs typeface="Tahoma" panose="020B0604030504040204" pitchFamily="34" charset="0"/>
            </a:rPr>
            <a:t>C.P. LEOPOLDO</a:t>
          </a:r>
          <a:r>
            <a:rPr lang="es-MX" sz="1100" baseline="0">
              <a:latin typeface="+mn-lt"/>
              <a:ea typeface="Tahoma" panose="020B0604030504040204" pitchFamily="34" charset="0"/>
              <a:cs typeface="Tahoma" panose="020B0604030504040204" pitchFamily="34" charset="0"/>
            </a:rPr>
            <a:t> CASTRO BUBURRÓN</a:t>
          </a:r>
        </a:p>
        <a:p>
          <a:pPr algn="ctr"/>
          <a:r>
            <a:rPr lang="es-MX" sz="1100" baseline="0">
              <a:latin typeface="+mn-lt"/>
              <a:ea typeface="Tahoma" panose="020B0604030504040204" pitchFamily="34" charset="0"/>
              <a:cs typeface="Tahoma" panose="020B0604030504040204" pitchFamily="34" charset="0"/>
            </a:rPr>
            <a:t>SUBDIERECTOR DE REC. PROG. FINAN. Y CONTABLES </a:t>
          </a:r>
          <a:endParaRPr lang="es-MX" sz="1100">
            <a:latin typeface="+mn-lt"/>
            <a:ea typeface="Tahoma" panose="020B0604030504040204" pitchFamily="34" charset="0"/>
            <a:cs typeface="Tahoma" panose="020B0604030504040204" pitchFamily="34" charset="0"/>
          </a:endParaRPr>
        </a:p>
      </xdr:txBody>
    </xdr:sp>
    <xdr:clientData/>
  </xdr:twoCellAnchor>
  <xdr:twoCellAnchor>
    <xdr:from>
      <xdr:col>0</xdr:col>
      <xdr:colOff>85725</xdr:colOff>
      <xdr:row>1</xdr:row>
      <xdr:rowOff>148055</xdr:rowOff>
    </xdr:from>
    <xdr:to>
      <xdr:col>1</xdr:col>
      <xdr:colOff>1295400</xdr:colOff>
      <xdr:row>6</xdr:row>
      <xdr:rowOff>47609</xdr:rowOff>
    </xdr:to>
    <xdr:pic>
      <xdr:nvPicPr>
        <xdr:cNvPr id="13" name="Picture 2" descr="gro">
          <a:extLst>
            <a:ext uri="{FF2B5EF4-FFF2-40B4-BE49-F238E27FC236}">
              <a16:creationId xmlns:a16="http://schemas.microsoft.com/office/drawing/2014/main" xmlns="" id="{00000000-0008-0000-0D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5725" y="576680"/>
          <a:ext cx="1857375" cy="709179"/>
        </a:xfrm>
        <a:prstGeom prst="rect">
          <a:avLst/>
        </a:prstGeom>
        <a:noFill/>
        <a:ln w="9525">
          <a:noFill/>
          <a:miter lim="800000"/>
          <a:headEnd/>
          <a:tailEnd/>
        </a:ln>
      </xdr:spPr>
    </xdr:pic>
    <xdr:clientData/>
  </xdr:twoCellAnchor>
  <xdr:twoCellAnchor editAs="oneCell">
    <xdr:from>
      <xdr:col>6</xdr:col>
      <xdr:colOff>621229</xdr:colOff>
      <xdr:row>2</xdr:row>
      <xdr:rowOff>28575</xdr:rowOff>
    </xdr:from>
    <xdr:to>
      <xdr:col>7</xdr:col>
      <xdr:colOff>657451</xdr:colOff>
      <xdr:row>6</xdr:row>
      <xdr:rowOff>14114</xdr:rowOff>
    </xdr:to>
    <xdr:pic>
      <xdr:nvPicPr>
        <xdr:cNvPr id="14" name="Imagen 13">
          <a:extLst>
            <a:ext uri="{FF2B5EF4-FFF2-40B4-BE49-F238E27FC236}">
              <a16:creationId xmlns:a16="http://schemas.microsoft.com/office/drawing/2014/main" xmlns="" id="{00000000-0008-0000-0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0979" y="619125"/>
          <a:ext cx="1083972" cy="747539"/>
        </a:xfrm>
        <a:prstGeom prst="rect">
          <a:avLst/>
        </a:prstGeom>
      </xdr:spPr>
    </xdr:pic>
    <xdr:clientData/>
  </xdr:twoCellAnchor>
  <xdr:twoCellAnchor>
    <xdr:from>
      <xdr:col>0</xdr:col>
      <xdr:colOff>95250</xdr:colOff>
      <xdr:row>62</xdr:row>
      <xdr:rowOff>138530</xdr:rowOff>
    </xdr:from>
    <xdr:to>
      <xdr:col>1</xdr:col>
      <xdr:colOff>1257300</xdr:colOff>
      <xdr:row>67</xdr:row>
      <xdr:rowOff>19900</xdr:rowOff>
    </xdr:to>
    <xdr:pic>
      <xdr:nvPicPr>
        <xdr:cNvPr id="15" name="Picture 2" descr="gro">
          <a:extLst>
            <a:ext uri="{FF2B5EF4-FFF2-40B4-BE49-F238E27FC236}">
              <a16:creationId xmlns:a16="http://schemas.microsoft.com/office/drawing/2014/main" xmlns="" id="{00000000-0008-0000-0D00-00000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95250" y="10596980"/>
          <a:ext cx="1809750" cy="690995"/>
        </a:xfrm>
        <a:prstGeom prst="rect">
          <a:avLst/>
        </a:prstGeom>
        <a:noFill/>
        <a:ln w="9525">
          <a:noFill/>
          <a:miter lim="800000"/>
          <a:headEnd/>
          <a:tailEnd/>
        </a:ln>
      </xdr:spPr>
    </xdr:pic>
    <xdr:clientData/>
  </xdr:twoCellAnchor>
  <xdr:twoCellAnchor editAs="oneCell">
    <xdr:from>
      <xdr:col>6</xdr:col>
      <xdr:colOff>716479</xdr:colOff>
      <xdr:row>63</xdr:row>
      <xdr:rowOff>1</xdr:rowOff>
    </xdr:from>
    <xdr:to>
      <xdr:col>7</xdr:col>
      <xdr:colOff>724907</xdr:colOff>
      <xdr:row>66</xdr:row>
      <xdr:rowOff>156872</xdr:rowOff>
    </xdr:to>
    <xdr:pic>
      <xdr:nvPicPr>
        <xdr:cNvPr id="16" name="Imagen 15">
          <a:extLst>
            <a:ext uri="{FF2B5EF4-FFF2-40B4-BE49-F238E27FC236}">
              <a16:creationId xmlns:a16="http://schemas.microsoft.com/office/drawing/2014/main" xmlns="" id="{00000000-0008-0000-0D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36229" y="10620376"/>
          <a:ext cx="1056178" cy="728371"/>
        </a:xfrm>
        <a:prstGeom prst="rect">
          <a:avLst/>
        </a:prstGeom>
      </xdr:spPr>
    </xdr:pic>
    <xdr:clientData/>
  </xdr:twoCellAnchor>
  <xdr:twoCellAnchor>
    <xdr:from>
      <xdr:col>0</xdr:col>
      <xdr:colOff>171450</xdr:colOff>
      <xdr:row>119</xdr:row>
      <xdr:rowOff>66675</xdr:rowOff>
    </xdr:from>
    <xdr:to>
      <xdr:col>1</xdr:col>
      <xdr:colOff>1333500</xdr:colOff>
      <xdr:row>123</xdr:row>
      <xdr:rowOff>109970</xdr:rowOff>
    </xdr:to>
    <xdr:pic>
      <xdr:nvPicPr>
        <xdr:cNvPr id="17" name="Picture 2" descr="gro">
          <a:extLst>
            <a:ext uri="{FF2B5EF4-FFF2-40B4-BE49-F238E27FC236}">
              <a16:creationId xmlns:a16="http://schemas.microsoft.com/office/drawing/2014/main" xmlns="" id="{00000000-0008-0000-0D00-000006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71450" y="20421600"/>
          <a:ext cx="1809750" cy="690995"/>
        </a:xfrm>
        <a:prstGeom prst="rect">
          <a:avLst/>
        </a:prstGeom>
        <a:noFill/>
        <a:ln w="9525">
          <a:noFill/>
          <a:miter lim="800000"/>
          <a:headEnd/>
          <a:tailEnd/>
        </a:ln>
      </xdr:spPr>
    </xdr:pic>
    <xdr:clientData/>
  </xdr:twoCellAnchor>
  <xdr:twoCellAnchor editAs="oneCell">
    <xdr:from>
      <xdr:col>6</xdr:col>
      <xdr:colOff>792679</xdr:colOff>
      <xdr:row>119</xdr:row>
      <xdr:rowOff>90071</xdr:rowOff>
    </xdr:from>
    <xdr:to>
      <xdr:col>7</xdr:col>
      <xdr:colOff>801107</xdr:colOff>
      <xdr:row>123</xdr:row>
      <xdr:rowOff>56442</xdr:rowOff>
    </xdr:to>
    <xdr:pic>
      <xdr:nvPicPr>
        <xdr:cNvPr id="18" name="Imagen 17">
          <a:extLst>
            <a:ext uri="{FF2B5EF4-FFF2-40B4-BE49-F238E27FC236}">
              <a16:creationId xmlns:a16="http://schemas.microsoft.com/office/drawing/2014/main" xmlns="" id="{00000000-0008-0000-0D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12429" y="20444996"/>
          <a:ext cx="1056178" cy="728371"/>
        </a:xfrm>
        <a:prstGeom prst="rect">
          <a:avLst/>
        </a:prstGeom>
      </xdr:spPr>
    </xdr:pic>
    <xdr:clientData/>
  </xdr:twoCellAnchor>
  <xdr:twoCellAnchor>
    <xdr:from>
      <xdr:col>0</xdr:col>
      <xdr:colOff>519244</xdr:colOff>
      <xdr:row>176</xdr:row>
      <xdr:rowOff>19050</xdr:rowOff>
    </xdr:from>
    <xdr:to>
      <xdr:col>2</xdr:col>
      <xdr:colOff>876300</xdr:colOff>
      <xdr:row>179</xdr:row>
      <xdr:rowOff>180975</xdr:rowOff>
    </xdr:to>
    <xdr:sp macro="" textlink="">
      <xdr:nvSpPr>
        <xdr:cNvPr id="20" name="CuadroTexto 19"/>
        <xdr:cNvSpPr txBox="1"/>
      </xdr:nvSpPr>
      <xdr:spPr>
        <a:xfrm>
          <a:off x="519244" y="33870900"/>
          <a:ext cx="2395406"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900" baseline="0"/>
        </a:p>
        <a:p>
          <a:pPr algn="ctr"/>
          <a:r>
            <a:rPr lang="es-MX" sz="900" baseline="0"/>
            <a:t>_____________________________________</a:t>
          </a:r>
        </a:p>
        <a:p>
          <a:pPr algn="ctr"/>
          <a:r>
            <a:rPr lang="es-MX" sz="900" baseline="0"/>
            <a:t>MTRO. ERICK SOBERANIS FERNÁNDEZ</a:t>
          </a:r>
        </a:p>
        <a:p>
          <a:pPr algn="ctr"/>
          <a:r>
            <a:rPr lang="es-MX" sz="900" baseline="0"/>
            <a:t>DIRECTOR DE ADMINISTRACIÓN Y FINANZAS</a:t>
          </a:r>
        </a:p>
        <a:p>
          <a:pPr algn="ctr"/>
          <a:endParaRPr lang="es-MX" sz="1050"/>
        </a:p>
      </xdr:txBody>
    </xdr:sp>
    <xdr:clientData/>
  </xdr:twoCellAnchor>
  <xdr:twoCellAnchor>
    <xdr:from>
      <xdr:col>4</xdr:col>
      <xdr:colOff>376369</xdr:colOff>
      <xdr:row>175</xdr:row>
      <xdr:rowOff>142874</xdr:rowOff>
    </xdr:from>
    <xdr:to>
      <xdr:col>7</xdr:col>
      <xdr:colOff>52800</xdr:colOff>
      <xdr:row>179</xdr:row>
      <xdr:rowOff>171449</xdr:rowOff>
    </xdr:to>
    <xdr:sp macro="" textlink="">
      <xdr:nvSpPr>
        <xdr:cNvPr id="26" name="CuadroTexto 25"/>
        <xdr:cNvSpPr txBox="1"/>
      </xdr:nvSpPr>
      <xdr:spPr>
        <a:xfrm>
          <a:off x="4310194" y="33804224"/>
          <a:ext cx="2410106" cy="79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900" baseline="0"/>
        </a:p>
        <a:p>
          <a:pPr algn="ctr"/>
          <a:r>
            <a:rPr lang="es-MX" sz="900" baseline="0"/>
            <a:t>_____________________________________</a:t>
          </a:r>
        </a:p>
        <a:p>
          <a:pPr algn="ctr"/>
          <a:r>
            <a:rPr lang="es-MX" sz="900" baseline="0"/>
            <a:t>MTRO. ALEJANDRO ROCHA LEYVA</a:t>
          </a:r>
        </a:p>
        <a:p>
          <a:pPr algn="ctr"/>
          <a:r>
            <a:rPr lang="es-MX" sz="900" baseline="0"/>
            <a:t>JEFE DE DEPARTAMENTO DE CONTABILIDAD</a:t>
          </a:r>
        </a:p>
        <a:p>
          <a:pPr algn="ctr"/>
          <a:endParaRPr lang="es-MX" sz="105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1"/>
  <sheetViews>
    <sheetView tabSelected="1" topLeftCell="A503" workbookViewId="0">
      <selection activeCell="A2" sqref="A2:H543"/>
    </sheetView>
  </sheetViews>
  <sheetFormatPr baseColWidth="10" defaultRowHeight="12.75" x14ac:dyDescent="0.2"/>
  <cols>
    <col min="1" max="1" width="9.85546875" style="1" customWidth="1"/>
    <col min="2" max="2" width="53.5703125" style="1" customWidth="1"/>
    <col min="3" max="3" width="13.85546875" style="1" customWidth="1"/>
    <col min="4" max="4" width="13.28515625" style="1" customWidth="1"/>
    <col min="5" max="5" width="15.28515625" style="1" customWidth="1"/>
    <col min="6" max="6" width="21.42578125" style="153" customWidth="1"/>
    <col min="7" max="7" width="15.28515625" style="1" customWidth="1"/>
    <col min="8" max="8" width="17.42578125" style="153" customWidth="1"/>
    <col min="9" max="9" width="11.42578125" style="1"/>
    <col min="10" max="10" width="15.85546875" style="153" customWidth="1"/>
    <col min="11" max="16384" width="11.42578125" style="1"/>
  </cols>
  <sheetData>
    <row r="1" spans="1:8" x14ac:dyDescent="0.2">
      <c r="A1" s="2"/>
      <c r="B1" s="2"/>
      <c r="C1" s="2"/>
      <c r="D1" s="2"/>
      <c r="E1" s="2"/>
      <c r="F1" s="140"/>
      <c r="G1" s="2"/>
      <c r="H1" s="140"/>
    </row>
    <row r="2" spans="1:8" ht="40.5" customHeight="1" x14ac:dyDescent="0.2">
      <c r="A2" s="177" t="s">
        <v>531</v>
      </c>
      <c r="B2" s="178"/>
      <c r="C2" s="178"/>
      <c r="D2" s="178"/>
      <c r="E2" s="178"/>
      <c r="F2" s="178"/>
      <c r="G2" s="178"/>
      <c r="H2" s="179"/>
    </row>
    <row r="3" spans="1:8" x14ac:dyDescent="0.2">
      <c r="A3" s="2"/>
      <c r="B3" s="2"/>
      <c r="C3" s="2"/>
      <c r="D3" s="2"/>
      <c r="E3" s="2"/>
      <c r="F3" s="140"/>
      <c r="G3" s="2"/>
      <c r="H3" s="140"/>
    </row>
    <row r="4" spans="1:8" x14ac:dyDescent="0.2">
      <c r="A4" s="174" t="s">
        <v>416</v>
      </c>
      <c r="B4" s="175"/>
      <c r="C4" s="175"/>
      <c r="D4" s="175"/>
      <c r="E4" s="175"/>
      <c r="F4" s="176"/>
      <c r="G4" s="41" t="s">
        <v>0</v>
      </c>
      <c r="H4" s="163">
        <v>2021</v>
      </c>
    </row>
    <row r="5" spans="1:8" x14ac:dyDescent="0.2">
      <c r="A5" s="171" t="s">
        <v>419</v>
      </c>
      <c r="B5" s="172"/>
      <c r="C5" s="172"/>
      <c r="D5" s="172"/>
      <c r="E5" s="172"/>
      <c r="F5" s="173"/>
      <c r="G5" s="41" t="s">
        <v>1</v>
      </c>
      <c r="H5" s="142" t="s">
        <v>2</v>
      </c>
    </row>
    <row r="6" spans="1:8" x14ac:dyDescent="0.2">
      <c r="A6" s="171" t="s">
        <v>534</v>
      </c>
      <c r="B6" s="172"/>
      <c r="C6" s="172"/>
      <c r="D6" s="172"/>
      <c r="E6" s="172"/>
      <c r="F6" s="173"/>
      <c r="G6" s="41" t="s">
        <v>3</v>
      </c>
      <c r="H6" s="164">
        <v>1</v>
      </c>
    </row>
    <row r="7" spans="1:8" x14ac:dyDescent="0.2">
      <c r="A7" s="39" t="s">
        <v>4</v>
      </c>
      <c r="B7" s="40"/>
      <c r="C7" s="40"/>
      <c r="D7" s="40"/>
      <c r="E7" s="40"/>
      <c r="F7" s="141"/>
      <c r="G7" s="42"/>
      <c r="H7" s="154"/>
    </row>
    <row r="9" spans="1:8" x14ac:dyDescent="0.2">
      <c r="A9" s="167" t="s">
        <v>5</v>
      </c>
      <c r="B9" s="168"/>
      <c r="C9" s="168"/>
      <c r="D9" s="168"/>
      <c r="E9" s="168"/>
      <c r="F9" s="169"/>
    </row>
    <row r="10" spans="1:8" x14ac:dyDescent="0.2">
      <c r="A10" s="43" t="s">
        <v>6</v>
      </c>
      <c r="B10" s="43" t="s">
        <v>7</v>
      </c>
      <c r="C10" s="43" t="s">
        <v>8</v>
      </c>
      <c r="D10" s="43" t="s">
        <v>9</v>
      </c>
      <c r="E10" s="41"/>
      <c r="F10" s="142"/>
    </row>
    <row r="11" spans="1:8" x14ac:dyDescent="0.2">
      <c r="A11" s="51">
        <v>1112</v>
      </c>
      <c r="B11" s="52" t="s">
        <v>417</v>
      </c>
      <c r="C11" s="53">
        <v>3214363.96</v>
      </c>
      <c r="D11" s="49"/>
      <c r="E11" s="50"/>
      <c r="F11" s="143"/>
    </row>
    <row r="12" spans="1:8" x14ac:dyDescent="0.2">
      <c r="A12" s="4">
        <v>1114</v>
      </c>
      <c r="B12" s="4" t="s">
        <v>10</v>
      </c>
      <c r="C12" s="15">
        <v>0</v>
      </c>
      <c r="D12" s="16"/>
      <c r="E12" s="16"/>
      <c r="F12" s="144"/>
    </row>
    <row r="13" spans="1:8" x14ac:dyDescent="0.2">
      <c r="A13" s="5">
        <v>1115</v>
      </c>
      <c r="B13" s="5" t="s">
        <v>11</v>
      </c>
      <c r="C13" s="21">
        <v>0</v>
      </c>
      <c r="D13" s="22"/>
      <c r="E13" s="22"/>
      <c r="F13" s="145"/>
    </row>
    <row r="14" spans="1:8" x14ac:dyDescent="0.2">
      <c r="A14" s="5">
        <v>1121</v>
      </c>
      <c r="B14" s="5" t="s">
        <v>12</v>
      </c>
      <c r="C14" s="21">
        <v>0</v>
      </c>
      <c r="D14" s="22"/>
      <c r="E14" s="22"/>
      <c r="F14" s="145"/>
    </row>
    <row r="15" spans="1:8" x14ac:dyDescent="0.2">
      <c r="A15" s="6">
        <v>1211</v>
      </c>
      <c r="B15" s="6" t="s">
        <v>13</v>
      </c>
      <c r="C15" s="18">
        <v>0</v>
      </c>
      <c r="D15" s="19"/>
      <c r="E15" s="19"/>
      <c r="F15" s="146"/>
    </row>
    <row r="17" spans="1:9" x14ac:dyDescent="0.2">
      <c r="A17" s="180" t="s">
        <v>14</v>
      </c>
      <c r="B17" s="180"/>
      <c r="C17" s="180"/>
      <c r="D17" s="180"/>
      <c r="E17" s="180"/>
      <c r="F17" s="180"/>
      <c r="G17" s="180"/>
      <c r="H17" s="180"/>
      <c r="I17" s="13"/>
    </row>
    <row r="18" spans="1:9" ht="25.5" x14ac:dyDescent="0.2">
      <c r="A18" s="44" t="s">
        <v>6</v>
      </c>
      <c r="B18" s="44" t="s">
        <v>7</v>
      </c>
      <c r="C18" s="44" t="s">
        <v>8</v>
      </c>
      <c r="D18" s="44">
        <v>2021</v>
      </c>
      <c r="E18" s="44">
        <v>2020</v>
      </c>
      <c r="F18" s="165">
        <v>2018</v>
      </c>
      <c r="G18" s="44">
        <v>2017</v>
      </c>
      <c r="H18" s="152" t="s">
        <v>15</v>
      </c>
      <c r="I18" s="14"/>
    </row>
    <row r="19" spans="1:9" x14ac:dyDescent="0.2">
      <c r="A19" s="15">
        <v>1122</v>
      </c>
      <c r="B19" s="16" t="s">
        <v>16</v>
      </c>
      <c r="C19" s="17" t="s">
        <v>490</v>
      </c>
      <c r="D19" s="16">
        <v>8460.26</v>
      </c>
      <c r="E19" s="162">
        <v>0</v>
      </c>
      <c r="F19" s="148">
        <v>0</v>
      </c>
      <c r="G19" s="16">
        <v>0</v>
      </c>
      <c r="H19" s="144"/>
    </row>
    <row r="20" spans="1:9" x14ac:dyDescent="0.2">
      <c r="A20" s="18">
        <v>1124</v>
      </c>
      <c r="B20" s="19" t="s">
        <v>17</v>
      </c>
      <c r="C20" s="20">
        <v>0</v>
      </c>
      <c r="D20" s="19">
        <v>0</v>
      </c>
      <c r="E20" s="20">
        <v>0</v>
      </c>
      <c r="F20" s="149">
        <v>0</v>
      </c>
      <c r="G20" s="19">
        <v>0</v>
      </c>
      <c r="H20" s="146"/>
    </row>
    <row r="22" spans="1:9" x14ac:dyDescent="0.2">
      <c r="A22" s="167" t="s">
        <v>18</v>
      </c>
      <c r="B22" s="168"/>
      <c r="C22" s="168"/>
      <c r="D22" s="168"/>
      <c r="E22" s="168"/>
      <c r="F22" s="168"/>
      <c r="G22" s="168"/>
      <c r="H22" s="169"/>
    </row>
    <row r="23" spans="1:9" x14ac:dyDescent="0.2">
      <c r="A23" s="43" t="s">
        <v>6</v>
      </c>
      <c r="B23" s="43" t="s">
        <v>7</v>
      </c>
      <c r="C23" s="43" t="s">
        <v>8</v>
      </c>
      <c r="D23" s="43" t="s">
        <v>19</v>
      </c>
      <c r="E23" s="43" t="s">
        <v>20</v>
      </c>
      <c r="F23" s="150" t="s">
        <v>21</v>
      </c>
      <c r="G23" s="43" t="s">
        <v>22</v>
      </c>
      <c r="H23" s="150" t="s">
        <v>23</v>
      </c>
    </row>
    <row r="24" spans="1:9" x14ac:dyDescent="0.2">
      <c r="A24" s="4">
        <v>1123</v>
      </c>
      <c r="B24" s="4" t="s">
        <v>24</v>
      </c>
      <c r="C24" s="16">
        <v>29153.72</v>
      </c>
      <c r="D24" s="16">
        <f>+C24</f>
        <v>29153.72</v>
      </c>
      <c r="E24" s="16">
        <v>0</v>
      </c>
      <c r="F24" s="148">
        <v>0</v>
      </c>
      <c r="G24" s="16">
        <v>0</v>
      </c>
      <c r="H24" s="148"/>
    </row>
    <row r="25" spans="1:9" x14ac:dyDescent="0.2">
      <c r="A25" s="5">
        <v>1125</v>
      </c>
      <c r="B25" s="5" t="s">
        <v>25</v>
      </c>
      <c r="C25" s="22">
        <v>0</v>
      </c>
      <c r="D25" s="22">
        <f>+C25</f>
        <v>0</v>
      </c>
      <c r="E25" s="22">
        <v>0</v>
      </c>
      <c r="F25" s="151">
        <v>0</v>
      </c>
      <c r="G25" s="22">
        <v>0</v>
      </c>
      <c r="H25" s="151"/>
    </row>
    <row r="26" spans="1:9" ht="25.5" x14ac:dyDescent="0.2">
      <c r="A26" s="5">
        <v>1131</v>
      </c>
      <c r="B26" s="23" t="s">
        <v>26</v>
      </c>
      <c r="C26" s="22">
        <v>0</v>
      </c>
      <c r="D26" s="22">
        <f>+C26</f>
        <v>0</v>
      </c>
      <c r="E26" s="22">
        <v>0</v>
      </c>
      <c r="F26" s="151">
        <v>0</v>
      </c>
      <c r="G26" s="22">
        <v>0</v>
      </c>
      <c r="H26" s="151"/>
    </row>
    <row r="27" spans="1:9" ht="25.5" x14ac:dyDescent="0.2">
      <c r="A27" s="5">
        <v>1132</v>
      </c>
      <c r="B27" s="23" t="s">
        <v>27</v>
      </c>
      <c r="C27" s="22">
        <v>0</v>
      </c>
      <c r="D27" s="22">
        <v>0</v>
      </c>
      <c r="E27" s="22">
        <v>0</v>
      </c>
      <c r="F27" s="151">
        <v>0</v>
      </c>
      <c r="G27" s="22">
        <v>0</v>
      </c>
      <c r="H27" s="151"/>
    </row>
    <row r="28" spans="1:9" ht="25.5" x14ac:dyDescent="0.2">
      <c r="A28" s="5">
        <v>1133</v>
      </c>
      <c r="B28" s="23" t="s">
        <v>28</v>
      </c>
      <c r="C28" s="22">
        <v>0</v>
      </c>
      <c r="D28" s="22">
        <v>0</v>
      </c>
      <c r="E28" s="22">
        <v>0</v>
      </c>
      <c r="F28" s="151">
        <v>0</v>
      </c>
      <c r="G28" s="22">
        <v>0</v>
      </c>
      <c r="H28" s="151"/>
    </row>
    <row r="29" spans="1:9" x14ac:dyDescent="0.2">
      <c r="A29" s="5">
        <v>1134</v>
      </c>
      <c r="B29" s="23" t="s">
        <v>29</v>
      </c>
      <c r="C29" s="22">
        <v>0</v>
      </c>
      <c r="D29" s="22">
        <v>0</v>
      </c>
      <c r="E29" s="22">
        <v>0</v>
      </c>
      <c r="F29" s="151">
        <v>0</v>
      </c>
      <c r="G29" s="22">
        <v>0</v>
      </c>
      <c r="H29" s="151"/>
    </row>
    <row r="30" spans="1:9" x14ac:dyDescent="0.2">
      <c r="A30" s="6">
        <v>1139</v>
      </c>
      <c r="B30" s="24" t="s">
        <v>30</v>
      </c>
      <c r="C30" s="19">
        <v>0</v>
      </c>
      <c r="D30" s="19">
        <v>0</v>
      </c>
      <c r="E30" s="19">
        <v>0</v>
      </c>
      <c r="F30" s="149">
        <v>0</v>
      </c>
      <c r="G30" s="19">
        <v>0</v>
      </c>
      <c r="H30" s="149"/>
    </row>
    <row r="32" spans="1:9" x14ac:dyDescent="0.2">
      <c r="A32" s="167" t="s">
        <v>31</v>
      </c>
      <c r="B32" s="168"/>
      <c r="C32" s="168"/>
      <c r="D32" s="168"/>
      <c r="E32" s="168"/>
      <c r="F32" s="168"/>
      <c r="G32" s="169"/>
    </row>
    <row r="33" spans="1:7" ht="38.25" x14ac:dyDescent="0.2">
      <c r="A33" s="44" t="s">
        <v>6</v>
      </c>
      <c r="B33" s="44" t="s">
        <v>7</v>
      </c>
      <c r="C33" s="44" t="s">
        <v>8</v>
      </c>
      <c r="D33" s="45" t="s">
        <v>32</v>
      </c>
      <c r="E33" s="45" t="s">
        <v>33</v>
      </c>
      <c r="F33" s="152" t="s">
        <v>34</v>
      </c>
      <c r="G33" s="45" t="s">
        <v>35</v>
      </c>
    </row>
    <row r="34" spans="1:7" x14ac:dyDescent="0.2">
      <c r="A34" s="4">
        <v>1140</v>
      </c>
      <c r="B34" s="4" t="s">
        <v>36</v>
      </c>
      <c r="C34" s="16">
        <v>0</v>
      </c>
      <c r="D34" s="4"/>
      <c r="E34" s="4"/>
      <c r="F34" s="148"/>
      <c r="G34" s="4"/>
    </row>
    <row r="35" spans="1:7" x14ac:dyDescent="0.2">
      <c r="A35" s="5">
        <v>1141</v>
      </c>
      <c r="B35" s="5" t="s">
        <v>37</v>
      </c>
      <c r="C35" s="22">
        <v>0</v>
      </c>
      <c r="D35" s="5"/>
      <c r="E35" s="5"/>
      <c r="F35" s="151"/>
      <c r="G35" s="5"/>
    </row>
    <row r="36" spans="1:7" x14ac:dyDescent="0.2">
      <c r="A36" s="5">
        <v>1142</v>
      </c>
      <c r="B36" s="5" t="s">
        <v>38</v>
      </c>
      <c r="C36" s="22">
        <v>0</v>
      </c>
      <c r="D36" s="5"/>
      <c r="E36" s="5"/>
      <c r="F36" s="151"/>
      <c r="G36" s="5"/>
    </row>
    <row r="37" spans="1:7" x14ac:dyDescent="0.2">
      <c r="A37" s="5">
        <v>1143</v>
      </c>
      <c r="B37" s="5" t="s">
        <v>39</v>
      </c>
      <c r="C37" s="22">
        <v>0</v>
      </c>
      <c r="D37" s="5"/>
      <c r="E37" s="5"/>
      <c r="F37" s="151"/>
      <c r="G37" s="5"/>
    </row>
    <row r="38" spans="1:7" ht="25.5" x14ac:dyDescent="0.2">
      <c r="A38" s="5">
        <v>1144</v>
      </c>
      <c r="B38" s="23" t="s">
        <v>40</v>
      </c>
      <c r="C38" s="22">
        <v>0</v>
      </c>
      <c r="D38" s="5"/>
      <c r="E38" s="5"/>
      <c r="F38" s="151"/>
      <c r="G38" s="5"/>
    </row>
    <row r="39" spans="1:7" x14ac:dyDescent="0.2">
      <c r="A39" s="6">
        <v>1145</v>
      </c>
      <c r="B39" s="6" t="s">
        <v>41</v>
      </c>
      <c r="C39" s="19">
        <v>0</v>
      </c>
      <c r="D39" s="6"/>
      <c r="E39" s="6"/>
      <c r="F39" s="149"/>
      <c r="G39" s="6"/>
    </row>
    <row r="41" spans="1:7" x14ac:dyDescent="0.2">
      <c r="A41" s="170" t="s">
        <v>42</v>
      </c>
      <c r="B41" s="170"/>
      <c r="C41" s="170"/>
      <c r="D41" s="170"/>
      <c r="E41" s="170"/>
      <c r="F41" s="170"/>
    </row>
    <row r="42" spans="1:7" ht="53.25" customHeight="1" x14ac:dyDescent="0.2">
      <c r="A42" s="44" t="s">
        <v>6</v>
      </c>
      <c r="B42" s="44" t="s">
        <v>7</v>
      </c>
      <c r="C42" s="44" t="s">
        <v>8</v>
      </c>
      <c r="D42" s="44" t="s">
        <v>43</v>
      </c>
      <c r="E42" s="45" t="s">
        <v>44</v>
      </c>
      <c r="F42" s="152" t="s">
        <v>45</v>
      </c>
    </row>
    <row r="43" spans="1:7" x14ac:dyDescent="0.2">
      <c r="A43" s="4">
        <v>1150</v>
      </c>
      <c r="B43" s="4" t="s">
        <v>46</v>
      </c>
      <c r="C43" s="4">
        <v>0</v>
      </c>
      <c r="D43" s="4"/>
      <c r="E43" s="4"/>
      <c r="F43" s="148"/>
    </row>
    <row r="44" spans="1:7" x14ac:dyDescent="0.2">
      <c r="A44" s="6">
        <v>1151</v>
      </c>
      <c r="B44" s="6" t="s">
        <v>47</v>
      </c>
      <c r="C44" s="6">
        <v>0</v>
      </c>
      <c r="D44" s="6"/>
      <c r="E44" s="6"/>
      <c r="F44" s="149"/>
    </row>
    <row r="46" spans="1:7" x14ac:dyDescent="0.2">
      <c r="A46" s="167" t="s">
        <v>48</v>
      </c>
      <c r="B46" s="168"/>
      <c r="C46" s="168"/>
      <c r="D46" s="168"/>
      <c r="E46" s="169"/>
    </row>
    <row r="47" spans="1:7" x14ac:dyDescent="0.2">
      <c r="A47" s="41" t="s">
        <v>6</v>
      </c>
      <c r="B47" s="41" t="s">
        <v>7</v>
      </c>
      <c r="C47" s="41" t="s">
        <v>8</v>
      </c>
      <c r="D47" s="41" t="s">
        <v>9</v>
      </c>
      <c r="E47" s="41" t="s">
        <v>23</v>
      </c>
    </row>
    <row r="48" spans="1:7" x14ac:dyDescent="0.2">
      <c r="A48" s="3">
        <v>1213</v>
      </c>
      <c r="B48" s="3" t="s">
        <v>49</v>
      </c>
      <c r="C48" s="25">
        <v>0</v>
      </c>
      <c r="D48" s="3"/>
      <c r="E48" s="3"/>
    </row>
    <row r="50" spans="1:8" x14ac:dyDescent="0.2">
      <c r="A50" s="167" t="s">
        <v>50</v>
      </c>
      <c r="B50" s="168"/>
      <c r="C50" s="169"/>
    </row>
    <row r="51" spans="1:8" x14ac:dyDescent="0.2">
      <c r="A51" s="43" t="s">
        <v>6</v>
      </c>
      <c r="B51" s="43" t="s">
        <v>7</v>
      </c>
      <c r="C51" s="43" t="s">
        <v>8</v>
      </c>
    </row>
    <row r="52" spans="1:8" x14ac:dyDescent="0.2">
      <c r="A52" s="46">
        <v>1214</v>
      </c>
      <c r="B52" s="25" t="s">
        <v>51</v>
      </c>
      <c r="C52" s="25">
        <v>0</v>
      </c>
    </row>
    <row r="54" spans="1:8" x14ac:dyDescent="0.2">
      <c r="A54" s="167" t="s">
        <v>52</v>
      </c>
      <c r="B54" s="168"/>
      <c r="C54" s="168"/>
      <c r="D54" s="168"/>
      <c r="E54" s="168"/>
      <c r="F54" s="168"/>
      <c r="G54" s="168"/>
      <c r="H54" s="169"/>
    </row>
    <row r="55" spans="1:8" x14ac:dyDescent="0.2">
      <c r="A55" s="43" t="s">
        <v>6</v>
      </c>
      <c r="B55" s="43" t="s">
        <v>7</v>
      </c>
      <c r="C55" s="43" t="s">
        <v>8</v>
      </c>
      <c r="D55" s="43" t="s">
        <v>53</v>
      </c>
      <c r="E55" s="43" t="s">
        <v>54</v>
      </c>
      <c r="F55" s="150" t="s">
        <v>43</v>
      </c>
      <c r="G55" s="43" t="s">
        <v>55</v>
      </c>
      <c r="H55" s="150" t="s">
        <v>56</v>
      </c>
    </row>
    <row r="56" spans="1:8" x14ac:dyDescent="0.2">
      <c r="A56" s="4">
        <v>1230</v>
      </c>
      <c r="B56" s="4" t="s">
        <v>57</v>
      </c>
      <c r="C56" s="16">
        <v>0</v>
      </c>
      <c r="D56" s="16">
        <v>0</v>
      </c>
      <c r="E56" s="16">
        <v>0</v>
      </c>
      <c r="F56" s="151" t="s">
        <v>59</v>
      </c>
      <c r="G56" s="5" t="s">
        <v>60</v>
      </c>
      <c r="H56" s="148"/>
    </row>
    <row r="57" spans="1:8" x14ac:dyDescent="0.2">
      <c r="A57" s="5">
        <v>1231</v>
      </c>
      <c r="B57" s="5" t="s">
        <v>58</v>
      </c>
      <c r="C57" s="22">
        <v>237095.46</v>
      </c>
      <c r="D57" s="22">
        <v>0</v>
      </c>
      <c r="E57" s="22">
        <v>0</v>
      </c>
      <c r="F57" s="151" t="s">
        <v>59</v>
      </c>
      <c r="G57" s="5" t="s">
        <v>60</v>
      </c>
      <c r="H57" s="151"/>
    </row>
    <row r="58" spans="1:8" x14ac:dyDescent="0.2">
      <c r="A58" s="5">
        <v>1232</v>
      </c>
      <c r="B58" s="5" t="s">
        <v>61</v>
      </c>
      <c r="C58" s="22">
        <v>0</v>
      </c>
      <c r="D58" s="22">
        <v>0</v>
      </c>
      <c r="E58" s="22">
        <v>0</v>
      </c>
      <c r="F58" s="151" t="s">
        <v>59</v>
      </c>
      <c r="G58" s="5" t="s">
        <v>60</v>
      </c>
      <c r="H58" s="151"/>
    </row>
    <row r="59" spans="1:8" x14ac:dyDescent="0.2">
      <c r="A59" s="5">
        <v>1233</v>
      </c>
      <c r="B59" s="5" t="s">
        <v>62</v>
      </c>
      <c r="C59" s="22">
        <v>54065059.390000001</v>
      </c>
      <c r="D59" s="29">
        <v>158979.47</v>
      </c>
      <c r="E59" s="29">
        <v>36161552.93</v>
      </c>
      <c r="F59" s="151" t="s">
        <v>59</v>
      </c>
      <c r="G59" s="5" t="s">
        <v>60</v>
      </c>
      <c r="H59" s="151"/>
    </row>
    <row r="60" spans="1:8" x14ac:dyDescent="0.2">
      <c r="A60" s="5">
        <v>1234</v>
      </c>
      <c r="B60" s="5" t="s">
        <v>63</v>
      </c>
      <c r="C60" s="22">
        <v>0</v>
      </c>
      <c r="D60" s="29">
        <v>0</v>
      </c>
      <c r="E60" s="29">
        <v>0</v>
      </c>
      <c r="F60" s="151" t="s">
        <v>59</v>
      </c>
      <c r="G60" s="5" t="s">
        <v>60</v>
      </c>
      <c r="H60" s="151"/>
    </row>
    <row r="61" spans="1:8" x14ac:dyDescent="0.2">
      <c r="A61" s="5">
        <v>1235</v>
      </c>
      <c r="B61" s="5" t="s">
        <v>64</v>
      </c>
      <c r="C61" s="22">
        <v>0</v>
      </c>
      <c r="D61" s="29">
        <v>0</v>
      </c>
      <c r="E61" s="29">
        <v>0</v>
      </c>
      <c r="F61" s="151" t="s">
        <v>59</v>
      </c>
      <c r="G61" s="5" t="s">
        <v>60</v>
      </c>
      <c r="H61" s="151"/>
    </row>
    <row r="62" spans="1:8" x14ac:dyDescent="0.2">
      <c r="A62" s="5">
        <v>1236</v>
      </c>
      <c r="B62" s="5" t="s">
        <v>65</v>
      </c>
      <c r="C62" s="22">
        <v>0</v>
      </c>
      <c r="D62" s="29">
        <v>0</v>
      </c>
      <c r="E62" s="29">
        <v>0</v>
      </c>
      <c r="F62" s="151" t="s">
        <v>59</v>
      </c>
      <c r="G62" s="5" t="s">
        <v>60</v>
      </c>
      <c r="H62" s="151"/>
    </row>
    <row r="63" spans="1:8" x14ac:dyDescent="0.2">
      <c r="A63" s="5">
        <v>1239</v>
      </c>
      <c r="B63" s="5" t="s">
        <v>66</v>
      </c>
      <c r="C63" s="22">
        <v>0</v>
      </c>
      <c r="D63" s="29">
        <v>0</v>
      </c>
      <c r="E63" s="29">
        <v>0</v>
      </c>
      <c r="F63" s="151" t="s">
        <v>59</v>
      </c>
      <c r="G63" s="5" t="s">
        <v>60</v>
      </c>
      <c r="H63" s="151"/>
    </row>
    <row r="64" spans="1:8" x14ac:dyDescent="0.2">
      <c r="A64" s="5">
        <v>1240</v>
      </c>
      <c r="B64" s="5" t="s">
        <v>67</v>
      </c>
      <c r="C64" s="22">
        <v>0</v>
      </c>
      <c r="D64" s="29">
        <v>0</v>
      </c>
      <c r="E64" s="29">
        <v>0</v>
      </c>
      <c r="F64" s="151" t="s">
        <v>59</v>
      </c>
      <c r="G64" s="5" t="s">
        <v>60</v>
      </c>
      <c r="H64" s="151"/>
    </row>
    <row r="65" spans="1:10" ht="16.5" x14ac:dyDescent="0.3">
      <c r="A65" s="5">
        <v>1241</v>
      </c>
      <c r="B65" s="5" t="s">
        <v>68</v>
      </c>
      <c r="C65" s="137">
        <f>5965337.31+278429.5+981213.1+2471107.55+17295071.31</f>
        <v>26991158.769999996</v>
      </c>
      <c r="D65" s="29">
        <f>49846.35+8872.63+65848.18</f>
        <v>124567.15999999999</v>
      </c>
      <c r="E65" s="29">
        <f>4860669.33+208357.67+542971.39+912843.47+11085259.71</f>
        <v>17610101.57</v>
      </c>
      <c r="F65" s="151" t="s">
        <v>59</v>
      </c>
      <c r="G65" s="5" t="s">
        <v>60</v>
      </c>
      <c r="H65" s="151"/>
      <c r="J65" s="157"/>
    </row>
    <row r="66" spans="1:10" x14ac:dyDescent="0.2">
      <c r="A66" s="5">
        <v>1242</v>
      </c>
      <c r="B66" s="5" t="s">
        <v>69</v>
      </c>
      <c r="C66" s="29">
        <v>3865283.1</v>
      </c>
      <c r="D66" s="29">
        <v>833.33</v>
      </c>
      <c r="E66" s="29">
        <v>3866116.43</v>
      </c>
      <c r="F66" s="151" t="s">
        <v>59</v>
      </c>
      <c r="G66" s="5" t="s">
        <v>60</v>
      </c>
      <c r="H66" s="151"/>
      <c r="J66" s="157"/>
    </row>
    <row r="67" spans="1:10" x14ac:dyDescent="0.2">
      <c r="A67" s="5">
        <v>1243</v>
      </c>
      <c r="B67" s="5" t="s">
        <v>70</v>
      </c>
      <c r="C67" s="29">
        <v>666255.06000000006</v>
      </c>
      <c r="D67" s="29">
        <v>0</v>
      </c>
      <c r="E67" s="29">
        <v>13600.32</v>
      </c>
      <c r="F67" s="151" t="s">
        <v>59</v>
      </c>
      <c r="G67" s="5" t="s">
        <v>60</v>
      </c>
      <c r="H67" s="151"/>
      <c r="J67" s="157"/>
    </row>
    <row r="68" spans="1:10" x14ac:dyDescent="0.2">
      <c r="A68" s="5">
        <v>1244</v>
      </c>
      <c r="B68" s="5" t="s">
        <v>71</v>
      </c>
      <c r="C68" s="138">
        <v>7353587.4000000004</v>
      </c>
      <c r="D68" s="29">
        <v>4437.5</v>
      </c>
      <c r="E68" s="29">
        <v>3411576.34</v>
      </c>
      <c r="F68" s="151" t="s">
        <v>59</v>
      </c>
      <c r="G68" s="5" t="s">
        <v>60</v>
      </c>
      <c r="H68" s="151"/>
      <c r="J68" s="157"/>
    </row>
    <row r="69" spans="1:10" x14ac:dyDescent="0.2">
      <c r="A69" s="5">
        <v>1245</v>
      </c>
      <c r="B69" s="5" t="s">
        <v>72</v>
      </c>
      <c r="C69" s="29">
        <v>0</v>
      </c>
      <c r="D69" s="29">
        <v>0</v>
      </c>
      <c r="E69" s="29">
        <v>0</v>
      </c>
      <c r="F69" s="151" t="s">
        <v>59</v>
      </c>
      <c r="G69" s="5" t="s">
        <v>60</v>
      </c>
      <c r="H69" s="151"/>
      <c r="J69" s="157"/>
    </row>
    <row r="70" spans="1:10" ht="16.5" x14ac:dyDescent="0.3">
      <c r="A70" s="5">
        <v>1246</v>
      </c>
      <c r="B70" s="5" t="s">
        <v>73</v>
      </c>
      <c r="C70" s="139">
        <f>690625.38+946192.9+2976223.53+17610725.1</f>
        <v>22223766.91</v>
      </c>
      <c r="D70" s="29">
        <f>4797.74+51.67</f>
        <v>4849.41</v>
      </c>
      <c r="E70" s="29">
        <f>308940.84+755.05+1.6+13984887.73</f>
        <v>14294585.220000001</v>
      </c>
      <c r="F70" s="151" t="s">
        <v>59</v>
      </c>
      <c r="G70" s="5" t="s">
        <v>60</v>
      </c>
      <c r="H70" s="151"/>
      <c r="J70" s="157"/>
    </row>
    <row r="71" spans="1:10" x14ac:dyDescent="0.2">
      <c r="A71" s="5">
        <v>1247</v>
      </c>
      <c r="B71" s="5" t="s">
        <v>74</v>
      </c>
      <c r="C71" s="29">
        <v>1320647</v>
      </c>
      <c r="D71" s="29">
        <v>0</v>
      </c>
      <c r="E71" s="29">
        <v>0</v>
      </c>
      <c r="F71" s="151" t="s">
        <v>59</v>
      </c>
      <c r="G71" s="5" t="s">
        <v>60</v>
      </c>
      <c r="H71" s="151"/>
    </row>
    <row r="72" spans="1:10" x14ac:dyDescent="0.2">
      <c r="A72" s="6">
        <v>1248</v>
      </c>
      <c r="B72" s="6" t="s">
        <v>75</v>
      </c>
      <c r="C72" s="19">
        <v>0</v>
      </c>
      <c r="D72" s="30">
        <v>0</v>
      </c>
      <c r="E72" s="30">
        <v>0</v>
      </c>
      <c r="F72" s="149" t="s">
        <v>59</v>
      </c>
      <c r="G72" s="6" t="s">
        <v>60</v>
      </c>
      <c r="H72" s="149"/>
    </row>
    <row r="74" spans="1:10" x14ac:dyDescent="0.2">
      <c r="A74" s="167" t="s">
        <v>76</v>
      </c>
      <c r="B74" s="168"/>
      <c r="C74" s="168"/>
      <c r="D74" s="168"/>
      <c r="E74" s="168"/>
      <c r="F74" s="168"/>
      <c r="G74" s="168"/>
      <c r="H74" s="169"/>
    </row>
    <row r="75" spans="1:10" x14ac:dyDescent="0.2">
      <c r="A75" s="43" t="s">
        <v>6</v>
      </c>
      <c r="B75" s="43" t="s">
        <v>7</v>
      </c>
      <c r="C75" s="43" t="s">
        <v>8</v>
      </c>
      <c r="D75" s="43" t="s">
        <v>77</v>
      </c>
      <c r="E75" s="43" t="s">
        <v>78</v>
      </c>
      <c r="F75" s="150" t="s">
        <v>43</v>
      </c>
      <c r="G75" s="43" t="s">
        <v>55</v>
      </c>
      <c r="H75" s="150" t="s">
        <v>56</v>
      </c>
    </row>
    <row r="76" spans="1:10" x14ac:dyDescent="0.2">
      <c r="A76" s="4">
        <v>1250</v>
      </c>
      <c r="B76" s="4" t="s">
        <v>79</v>
      </c>
      <c r="C76" s="16">
        <v>0</v>
      </c>
      <c r="D76" s="16">
        <v>0</v>
      </c>
      <c r="E76" s="16">
        <v>0</v>
      </c>
      <c r="F76" s="148"/>
      <c r="G76" s="4"/>
      <c r="H76" s="148"/>
    </row>
    <row r="77" spans="1:10" x14ac:dyDescent="0.2">
      <c r="A77" s="5">
        <v>1251</v>
      </c>
      <c r="B77" s="5" t="s">
        <v>80</v>
      </c>
      <c r="C77" s="22">
        <v>0</v>
      </c>
      <c r="D77" s="22">
        <v>0</v>
      </c>
      <c r="E77" s="22">
        <v>0</v>
      </c>
      <c r="F77" s="151"/>
      <c r="G77" s="5"/>
      <c r="H77" s="151"/>
    </row>
    <row r="78" spans="1:10" x14ac:dyDescent="0.2">
      <c r="A78" s="5">
        <v>1252</v>
      </c>
      <c r="B78" s="5" t="s">
        <v>81</v>
      </c>
      <c r="C78" s="22">
        <v>0</v>
      </c>
      <c r="D78" s="22">
        <v>0</v>
      </c>
      <c r="E78" s="22">
        <v>0</v>
      </c>
      <c r="F78" s="151"/>
      <c r="G78" s="5"/>
      <c r="H78" s="151"/>
    </row>
    <row r="79" spans="1:10" x14ac:dyDescent="0.2">
      <c r="A79" s="5">
        <v>1253</v>
      </c>
      <c r="B79" s="5" t="s">
        <v>82</v>
      </c>
      <c r="C79" s="22">
        <v>0</v>
      </c>
      <c r="D79" s="22">
        <v>0</v>
      </c>
      <c r="E79" s="22">
        <v>0</v>
      </c>
      <c r="F79" s="151"/>
      <c r="G79" s="5"/>
      <c r="H79" s="151"/>
    </row>
    <row r="80" spans="1:10" x14ac:dyDescent="0.2">
      <c r="A80" s="5">
        <v>1254</v>
      </c>
      <c r="B80" s="5" t="s">
        <v>83</v>
      </c>
      <c r="C80" s="22">
        <v>0</v>
      </c>
      <c r="D80" s="22">
        <v>0</v>
      </c>
      <c r="E80" s="22">
        <v>0</v>
      </c>
      <c r="F80" s="151"/>
      <c r="G80" s="5"/>
      <c r="H80" s="151"/>
    </row>
    <row r="81" spans="1:8" x14ac:dyDescent="0.2">
      <c r="A81" s="5">
        <v>1259</v>
      </c>
      <c r="B81" s="5" t="s">
        <v>84</v>
      </c>
      <c r="C81" s="22">
        <v>0</v>
      </c>
      <c r="D81" s="22">
        <v>0</v>
      </c>
      <c r="E81" s="22">
        <v>0</v>
      </c>
      <c r="F81" s="151"/>
      <c r="G81" s="5"/>
      <c r="H81" s="151"/>
    </row>
    <row r="82" spans="1:8" x14ac:dyDescent="0.2">
      <c r="A82" s="5">
        <v>1270</v>
      </c>
      <c r="B82" s="5" t="s">
        <v>85</v>
      </c>
      <c r="C82" s="22">
        <v>0</v>
      </c>
      <c r="D82" s="22">
        <v>0</v>
      </c>
      <c r="E82" s="22">
        <v>0</v>
      </c>
      <c r="F82" s="151"/>
      <c r="G82" s="5"/>
      <c r="H82" s="151"/>
    </row>
    <row r="83" spans="1:8" x14ac:dyDescent="0.2">
      <c r="A83" s="5">
        <v>1271</v>
      </c>
      <c r="B83" s="5" t="s">
        <v>86</v>
      </c>
      <c r="C83" s="22">
        <v>0</v>
      </c>
      <c r="D83" s="22">
        <v>0</v>
      </c>
      <c r="E83" s="22">
        <v>0</v>
      </c>
      <c r="F83" s="151"/>
      <c r="G83" s="5"/>
      <c r="H83" s="151"/>
    </row>
    <row r="84" spans="1:8" ht="25.5" x14ac:dyDescent="0.2">
      <c r="A84" s="5">
        <v>1272</v>
      </c>
      <c r="B84" s="23" t="s">
        <v>87</v>
      </c>
      <c r="C84" s="22">
        <v>0</v>
      </c>
      <c r="D84" s="22">
        <v>0</v>
      </c>
      <c r="E84" s="22">
        <v>0</v>
      </c>
      <c r="F84" s="151"/>
      <c r="G84" s="5"/>
      <c r="H84" s="151"/>
    </row>
    <row r="85" spans="1:8" x14ac:dyDescent="0.2">
      <c r="A85" s="5">
        <v>1273</v>
      </c>
      <c r="B85" s="5" t="s">
        <v>88</v>
      </c>
      <c r="C85" s="22">
        <v>0</v>
      </c>
      <c r="D85" s="22">
        <v>0</v>
      </c>
      <c r="E85" s="22">
        <v>0</v>
      </c>
      <c r="F85" s="151"/>
      <c r="G85" s="5"/>
      <c r="H85" s="151"/>
    </row>
    <row r="86" spans="1:8" x14ac:dyDescent="0.2">
      <c r="A86" s="5">
        <v>1274</v>
      </c>
      <c r="B86" s="5" t="s">
        <v>89</v>
      </c>
      <c r="C86" s="22">
        <v>0</v>
      </c>
      <c r="D86" s="22">
        <v>0</v>
      </c>
      <c r="E86" s="22">
        <v>0</v>
      </c>
      <c r="F86" s="151"/>
      <c r="G86" s="5"/>
      <c r="H86" s="151"/>
    </row>
    <row r="87" spans="1:8" x14ac:dyDescent="0.2">
      <c r="A87" s="5">
        <v>1275</v>
      </c>
      <c r="B87" s="5" t="s">
        <v>90</v>
      </c>
      <c r="C87" s="22">
        <v>0</v>
      </c>
      <c r="D87" s="22">
        <v>0</v>
      </c>
      <c r="E87" s="22">
        <v>0</v>
      </c>
      <c r="F87" s="151"/>
      <c r="G87" s="5"/>
      <c r="H87" s="151"/>
    </row>
    <row r="88" spans="1:8" x14ac:dyDescent="0.2">
      <c r="A88" s="6">
        <v>1279</v>
      </c>
      <c r="B88" s="6" t="s">
        <v>91</v>
      </c>
      <c r="C88" s="19">
        <v>1447782.93</v>
      </c>
      <c r="D88" s="19">
        <v>0</v>
      </c>
      <c r="E88" s="19">
        <v>1447782.93</v>
      </c>
      <c r="F88" s="149"/>
      <c r="G88" s="6"/>
      <c r="H88" s="149"/>
    </row>
    <row r="90" spans="1:8" x14ac:dyDescent="0.2">
      <c r="A90" s="167" t="s">
        <v>92</v>
      </c>
      <c r="B90" s="168"/>
      <c r="C90" s="168"/>
      <c r="D90" s="169"/>
    </row>
    <row r="91" spans="1:8" x14ac:dyDescent="0.2">
      <c r="A91" s="43" t="s">
        <v>6</v>
      </c>
      <c r="B91" s="43" t="s">
        <v>7</v>
      </c>
      <c r="C91" s="43" t="s">
        <v>8</v>
      </c>
      <c r="D91" s="43" t="s">
        <v>93</v>
      </c>
    </row>
    <row r="92" spans="1:8" x14ac:dyDescent="0.2">
      <c r="A92" s="4">
        <v>1160</v>
      </c>
      <c r="B92" s="4" t="s">
        <v>94</v>
      </c>
      <c r="C92" s="16">
        <v>0</v>
      </c>
      <c r="D92" s="4"/>
    </row>
    <row r="93" spans="1:8" ht="25.5" x14ac:dyDescent="0.2">
      <c r="A93" s="5">
        <v>1161</v>
      </c>
      <c r="B93" s="23" t="s">
        <v>95</v>
      </c>
      <c r="C93" s="22">
        <v>0</v>
      </c>
      <c r="D93" s="5"/>
    </row>
    <row r="94" spans="1:8" x14ac:dyDescent="0.2">
      <c r="A94" s="6">
        <v>1162</v>
      </c>
      <c r="B94" s="6" t="s">
        <v>96</v>
      </c>
      <c r="C94" s="19">
        <v>0</v>
      </c>
      <c r="D94" s="6"/>
    </row>
    <row r="96" spans="1:8" x14ac:dyDescent="0.2">
      <c r="A96" s="167" t="s">
        <v>97</v>
      </c>
      <c r="B96" s="168"/>
      <c r="C96" s="168"/>
      <c r="D96" s="169"/>
    </row>
    <row r="97" spans="1:8" x14ac:dyDescent="0.2">
      <c r="A97" s="43" t="s">
        <v>6</v>
      </c>
      <c r="B97" s="43" t="s">
        <v>7</v>
      </c>
      <c r="C97" s="43" t="s">
        <v>8</v>
      </c>
      <c r="D97" s="43" t="s">
        <v>23</v>
      </c>
    </row>
    <row r="98" spans="1:8" x14ac:dyDescent="0.2">
      <c r="A98" s="4">
        <v>1290</v>
      </c>
      <c r="B98" s="4" t="s">
        <v>98</v>
      </c>
      <c r="C98" s="16">
        <v>0</v>
      </c>
      <c r="D98" s="4"/>
    </row>
    <row r="99" spans="1:8" x14ac:dyDescent="0.2">
      <c r="A99" s="5">
        <v>1291</v>
      </c>
      <c r="B99" s="5" t="s">
        <v>99</v>
      </c>
      <c r="C99" s="22">
        <v>0</v>
      </c>
      <c r="D99" s="5"/>
    </row>
    <row r="100" spans="1:8" x14ac:dyDescent="0.2">
      <c r="A100" s="5">
        <v>1292</v>
      </c>
      <c r="B100" s="5" t="s">
        <v>100</v>
      </c>
      <c r="C100" s="22">
        <v>0</v>
      </c>
      <c r="D100" s="5"/>
    </row>
    <row r="101" spans="1:8" x14ac:dyDescent="0.2">
      <c r="A101" s="6">
        <v>1293</v>
      </c>
      <c r="B101" s="6" t="s">
        <v>101</v>
      </c>
      <c r="C101" s="19">
        <v>0</v>
      </c>
      <c r="D101" s="6"/>
    </row>
    <row r="103" spans="1:8" x14ac:dyDescent="0.2">
      <c r="A103" s="41" t="s">
        <v>102</v>
      </c>
      <c r="B103" s="41"/>
      <c r="C103" s="41"/>
      <c r="D103" s="41"/>
      <c r="E103" s="41"/>
      <c r="F103" s="142"/>
      <c r="G103" s="41"/>
      <c r="H103" s="142"/>
    </row>
    <row r="104" spans="1:8" ht="25.5" x14ac:dyDescent="0.2">
      <c r="A104" s="44" t="s">
        <v>6</v>
      </c>
      <c r="B104" s="44" t="s">
        <v>7</v>
      </c>
      <c r="C104" s="44" t="s">
        <v>8</v>
      </c>
      <c r="D104" s="44" t="s">
        <v>19</v>
      </c>
      <c r="E104" s="44" t="s">
        <v>20</v>
      </c>
      <c r="F104" s="147" t="s">
        <v>21</v>
      </c>
      <c r="G104" s="44" t="s">
        <v>103</v>
      </c>
      <c r="H104" s="152" t="s">
        <v>104</v>
      </c>
    </row>
    <row r="105" spans="1:8" x14ac:dyDescent="0.2">
      <c r="A105" s="4">
        <v>2110</v>
      </c>
      <c r="B105" s="4" t="s">
        <v>105</v>
      </c>
      <c r="C105" s="16">
        <v>2127165.39</v>
      </c>
      <c r="D105" s="16">
        <f>+C105</f>
        <v>2127165.39</v>
      </c>
      <c r="E105" s="16">
        <v>0</v>
      </c>
      <c r="F105" s="148">
        <v>0</v>
      </c>
      <c r="G105" s="16">
        <v>0</v>
      </c>
      <c r="H105" s="148"/>
    </row>
    <row r="106" spans="1:8" x14ac:dyDescent="0.2">
      <c r="A106" s="5">
        <v>2111</v>
      </c>
      <c r="B106" s="5" t="s">
        <v>106</v>
      </c>
      <c r="C106" s="22">
        <v>0</v>
      </c>
      <c r="D106" s="22">
        <v>0</v>
      </c>
      <c r="E106" s="22">
        <v>0</v>
      </c>
      <c r="F106" s="151">
        <v>0</v>
      </c>
      <c r="G106" s="22">
        <v>0</v>
      </c>
      <c r="H106" s="151"/>
    </row>
    <row r="107" spans="1:8" x14ac:dyDescent="0.2">
      <c r="A107" s="5">
        <v>2112</v>
      </c>
      <c r="B107" s="5" t="s">
        <v>107</v>
      </c>
      <c r="C107" s="22">
        <v>0</v>
      </c>
      <c r="D107" s="22">
        <v>0</v>
      </c>
      <c r="E107" s="22">
        <v>0</v>
      </c>
      <c r="F107" s="151">
        <v>0</v>
      </c>
      <c r="G107" s="22">
        <v>0</v>
      </c>
      <c r="H107" s="151"/>
    </row>
    <row r="108" spans="1:8" x14ac:dyDescent="0.2">
      <c r="A108" s="5">
        <v>2113</v>
      </c>
      <c r="B108" s="5" t="s">
        <v>108</v>
      </c>
      <c r="C108" s="22">
        <v>0</v>
      </c>
      <c r="D108" s="22">
        <v>0</v>
      </c>
      <c r="E108" s="22">
        <v>0</v>
      </c>
      <c r="F108" s="151">
        <v>0</v>
      </c>
      <c r="G108" s="22">
        <v>0</v>
      </c>
      <c r="H108" s="151"/>
    </row>
    <row r="109" spans="1:8" x14ac:dyDescent="0.2">
      <c r="A109" s="5">
        <v>2114</v>
      </c>
      <c r="B109" s="5" t="s">
        <v>109</v>
      </c>
      <c r="C109" s="22">
        <v>0</v>
      </c>
      <c r="D109" s="22">
        <v>0</v>
      </c>
      <c r="E109" s="22">
        <v>0</v>
      </c>
      <c r="F109" s="151">
        <v>0</v>
      </c>
      <c r="G109" s="22">
        <v>0</v>
      </c>
      <c r="H109" s="151"/>
    </row>
    <row r="110" spans="1:8" x14ac:dyDescent="0.2">
      <c r="A110" s="5">
        <v>2115</v>
      </c>
      <c r="B110" s="5" t="s">
        <v>110</v>
      </c>
      <c r="C110" s="22">
        <v>0</v>
      </c>
      <c r="D110" s="22">
        <v>0</v>
      </c>
      <c r="E110" s="22">
        <v>0</v>
      </c>
      <c r="F110" s="151">
        <v>0</v>
      </c>
      <c r="G110" s="22">
        <v>0</v>
      </c>
      <c r="H110" s="151"/>
    </row>
    <row r="111" spans="1:8" ht="25.5" x14ac:dyDescent="0.2">
      <c r="A111" s="5">
        <v>2116</v>
      </c>
      <c r="B111" s="23" t="s">
        <v>111</v>
      </c>
      <c r="C111" s="22">
        <v>0</v>
      </c>
      <c r="D111" s="22">
        <v>0</v>
      </c>
      <c r="E111" s="22">
        <v>0</v>
      </c>
      <c r="F111" s="151">
        <v>0</v>
      </c>
      <c r="G111" s="22">
        <v>0</v>
      </c>
      <c r="H111" s="151"/>
    </row>
    <row r="112" spans="1:8" x14ac:dyDescent="0.2">
      <c r="A112" s="5">
        <v>2117</v>
      </c>
      <c r="B112" s="5" t="s">
        <v>112</v>
      </c>
      <c r="C112" s="22">
        <v>2336489.5099999998</v>
      </c>
      <c r="D112" s="22">
        <f>+C112</f>
        <v>2336489.5099999998</v>
      </c>
      <c r="E112" s="22">
        <v>0</v>
      </c>
      <c r="F112" s="151">
        <v>0</v>
      </c>
      <c r="G112" s="22">
        <v>0</v>
      </c>
      <c r="H112" s="151"/>
    </row>
    <row r="113" spans="1:8" x14ac:dyDescent="0.2">
      <c r="A113" s="5">
        <v>2118</v>
      </c>
      <c r="B113" s="5" t="s">
        <v>113</v>
      </c>
      <c r="C113" s="22">
        <v>0</v>
      </c>
      <c r="D113" s="22">
        <v>0</v>
      </c>
      <c r="E113" s="22">
        <v>0</v>
      </c>
      <c r="F113" s="151">
        <v>0</v>
      </c>
      <c r="G113" s="22">
        <v>0</v>
      </c>
      <c r="H113" s="151"/>
    </row>
    <row r="114" spans="1:8" x14ac:dyDescent="0.2">
      <c r="A114" s="5">
        <v>2119</v>
      </c>
      <c r="B114" s="5" t="s">
        <v>114</v>
      </c>
      <c r="C114" s="22">
        <v>0</v>
      </c>
      <c r="D114" s="22">
        <v>0</v>
      </c>
      <c r="E114" s="22">
        <v>0</v>
      </c>
      <c r="F114" s="151">
        <v>0</v>
      </c>
      <c r="G114" s="22">
        <v>0</v>
      </c>
      <c r="H114" s="151"/>
    </row>
    <row r="115" spans="1:8" x14ac:dyDescent="0.2">
      <c r="A115" s="5">
        <v>2120</v>
      </c>
      <c r="B115" s="5" t="s">
        <v>115</v>
      </c>
      <c r="C115" s="22">
        <v>0</v>
      </c>
      <c r="D115" s="22">
        <v>0</v>
      </c>
      <c r="E115" s="22">
        <v>0</v>
      </c>
      <c r="F115" s="151">
        <v>0</v>
      </c>
      <c r="G115" s="22">
        <v>0</v>
      </c>
      <c r="H115" s="151"/>
    </row>
    <row r="116" spans="1:8" x14ac:dyDescent="0.2">
      <c r="A116" s="5">
        <v>2121</v>
      </c>
      <c r="B116" s="5" t="s">
        <v>116</v>
      </c>
      <c r="C116" s="22">
        <v>0</v>
      </c>
      <c r="D116" s="22">
        <v>0</v>
      </c>
      <c r="E116" s="22">
        <v>0</v>
      </c>
      <c r="F116" s="151">
        <v>0</v>
      </c>
      <c r="G116" s="22">
        <v>0</v>
      </c>
      <c r="H116" s="151"/>
    </row>
    <row r="117" spans="1:8" ht="25.5" x14ac:dyDescent="0.2">
      <c r="A117" s="5">
        <v>2122</v>
      </c>
      <c r="B117" s="23" t="s">
        <v>117</v>
      </c>
      <c r="C117" s="22">
        <v>0</v>
      </c>
      <c r="D117" s="22">
        <v>0</v>
      </c>
      <c r="E117" s="22">
        <v>0</v>
      </c>
      <c r="F117" s="151">
        <v>0</v>
      </c>
      <c r="G117" s="22">
        <v>0</v>
      </c>
      <c r="H117" s="151"/>
    </row>
    <row r="118" spans="1:8" x14ac:dyDescent="0.2">
      <c r="A118" s="6">
        <v>2129</v>
      </c>
      <c r="B118" s="6" t="s">
        <v>118</v>
      </c>
      <c r="C118" s="19">
        <v>0</v>
      </c>
      <c r="D118" s="19">
        <v>0</v>
      </c>
      <c r="E118" s="19">
        <v>0</v>
      </c>
      <c r="F118" s="149">
        <v>0</v>
      </c>
      <c r="G118" s="19">
        <v>0</v>
      </c>
      <c r="H118" s="149"/>
    </row>
    <row r="120" spans="1:8" x14ac:dyDescent="0.2">
      <c r="A120" s="167" t="s">
        <v>119</v>
      </c>
      <c r="B120" s="168"/>
      <c r="C120" s="168"/>
      <c r="D120" s="168"/>
      <c r="E120" s="169"/>
    </row>
    <row r="121" spans="1:8" x14ac:dyDescent="0.2">
      <c r="A121" s="43" t="s">
        <v>6</v>
      </c>
      <c r="B121" s="43" t="s">
        <v>7</v>
      </c>
      <c r="C121" s="43" t="s">
        <v>8</v>
      </c>
      <c r="D121" s="43" t="s">
        <v>120</v>
      </c>
      <c r="E121" s="43" t="s">
        <v>23</v>
      </c>
    </row>
    <row r="122" spans="1:8" ht="25.5" x14ac:dyDescent="0.2">
      <c r="A122" s="4">
        <v>2160</v>
      </c>
      <c r="B122" s="27" t="s">
        <v>121</v>
      </c>
      <c r="C122" s="16">
        <v>0</v>
      </c>
      <c r="D122" s="4"/>
      <c r="E122" s="4"/>
    </row>
    <row r="123" spans="1:8" x14ac:dyDescent="0.2">
      <c r="A123" s="5">
        <v>2161</v>
      </c>
      <c r="B123" s="5" t="s">
        <v>122</v>
      </c>
      <c r="C123" s="22">
        <v>0</v>
      </c>
      <c r="D123" s="5"/>
      <c r="E123" s="5"/>
    </row>
    <row r="124" spans="1:8" x14ac:dyDescent="0.2">
      <c r="A124" s="5">
        <v>2162</v>
      </c>
      <c r="B124" s="5" t="s">
        <v>123</v>
      </c>
      <c r="C124" s="22">
        <v>0</v>
      </c>
      <c r="D124" s="5"/>
      <c r="E124" s="5"/>
    </row>
    <row r="125" spans="1:8" x14ac:dyDescent="0.2">
      <c r="A125" s="5">
        <v>2163</v>
      </c>
      <c r="B125" s="5" t="s">
        <v>124</v>
      </c>
      <c r="C125" s="22">
        <v>0</v>
      </c>
      <c r="D125" s="5"/>
      <c r="E125" s="5"/>
    </row>
    <row r="126" spans="1:8" ht="25.5" x14ac:dyDescent="0.2">
      <c r="A126" s="5">
        <v>2164</v>
      </c>
      <c r="B126" s="23" t="s">
        <v>125</v>
      </c>
      <c r="C126" s="22">
        <v>0</v>
      </c>
      <c r="D126" s="5"/>
      <c r="E126" s="5"/>
    </row>
    <row r="127" spans="1:8" ht="25.5" x14ac:dyDescent="0.2">
      <c r="A127" s="5">
        <v>2165</v>
      </c>
      <c r="B127" s="23" t="s">
        <v>126</v>
      </c>
      <c r="C127" s="22">
        <v>0</v>
      </c>
      <c r="D127" s="5"/>
      <c r="E127" s="5"/>
    </row>
    <row r="128" spans="1:8" x14ac:dyDescent="0.2">
      <c r="A128" s="5">
        <v>2166</v>
      </c>
      <c r="B128" s="5" t="s">
        <v>127</v>
      </c>
      <c r="C128" s="22">
        <v>0</v>
      </c>
      <c r="D128" s="5"/>
      <c r="E128" s="5"/>
    </row>
    <row r="129" spans="1:5" ht="25.5" x14ac:dyDescent="0.2">
      <c r="A129" s="5">
        <v>2250</v>
      </c>
      <c r="B129" s="23" t="s">
        <v>128</v>
      </c>
      <c r="C129" s="22">
        <v>0</v>
      </c>
      <c r="D129" s="5"/>
      <c r="E129" s="5"/>
    </row>
    <row r="130" spans="1:5" x14ac:dyDescent="0.2">
      <c r="A130" s="5">
        <v>2251</v>
      </c>
      <c r="B130" s="5" t="s">
        <v>129</v>
      </c>
      <c r="C130" s="22">
        <v>0</v>
      </c>
      <c r="D130" s="5"/>
      <c r="E130" s="5"/>
    </row>
    <row r="131" spans="1:5" x14ac:dyDescent="0.2">
      <c r="A131" s="5">
        <v>2252</v>
      </c>
      <c r="B131" s="5" t="s">
        <v>130</v>
      </c>
      <c r="C131" s="22">
        <v>0</v>
      </c>
      <c r="D131" s="5"/>
      <c r="E131" s="5"/>
    </row>
    <row r="132" spans="1:5" x14ac:dyDescent="0.2">
      <c r="A132" s="5">
        <v>2253</v>
      </c>
      <c r="B132" s="5" t="s">
        <v>131</v>
      </c>
      <c r="C132" s="22">
        <v>0</v>
      </c>
      <c r="D132" s="5"/>
      <c r="E132" s="5"/>
    </row>
    <row r="133" spans="1:5" ht="25.5" x14ac:dyDescent="0.2">
      <c r="A133" s="5">
        <v>2254</v>
      </c>
      <c r="B133" s="23" t="s">
        <v>132</v>
      </c>
      <c r="C133" s="22">
        <v>0</v>
      </c>
      <c r="D133" s="5"/>
      <c r="E133" s="5"/>
    </row>
    <row r="134" spans="1:5" ht="25.5" x14ac:dyDescent="0.2">
      <c r="A134" s="5">
        <v>2255</v>
      </c>
      <c r="B134" s="23" t="s">
        <v>133</v>
      </c>
      <c r="C134" s="22">
        <v>0</v>
      </c>
      <c r="D134" s="5"/>
      <c r="E134" s="5"/>
    </row>
    <row r="135" spans="1:5" x14ac:dyDescent="0.2">
      <c r="A135" s="6">
        <v>2256</v>
      </c>
      <c r="B135" s="6" t="s">
        <v>134</v>
      </c>
      <c r="C135" s="19">
        <v>0</v>
      </c>
      <c r="D135" s="6"/>
      <c r="E135" s="6"/>
    </row>
    <row r="137" spans="1:5" x14ac:dyDescent="0.2">
      <c r="A137" s="181" t="s">
        <v>135</v>
      </c>
      <c r="B137" s="182"/>
      <c r="C137" s="182"/>
      <c r="D137" s="182"/>
      <c r="E137" s="183"/>
    </row>
    <row r="138" spans="1:5" x14ac:dyDescent="0.2">
      <c r="A138" s="44" t="s">
        <v>6</v>
      </c>
      <c r="B138" s="44" t="s">
        <v>7</v>
      </c>
      <c r="C138" s="44" t="s">
        <v>8</v>
      </c>
      <c r="D138" s="44" t="s">
        <v>120</v>
      </c>
      <c r="E138" s="44" t="s">
        <v>23</v>
      </c>
    </row>
    <row r="139" spans="1:5" x14ac:dyDescent="0.2">
      <c r="A139" s="4">
        <v>2159</v>
      </c>
      <c r="B139" s="4" t="s">
        <v>136</v>
      </c>
      <c r="C139" s="16">
        <v>0</v>
      </c>
      <c r="D139" s="16"/>
      <c r="E139" s="28"/>
    </row>
    <row r="140" spans="1:5" x14ac:dyDescent="0.2">
      <c r="A140" s="5">
        <v>2199</v>
      </c>
      <c r="B140" s="5" t="s">
        <v>137</v>
      </c>
      <c r="C140" s="22">
        <v>0</v>
      </c>
      <c r="D140" s="22"/>
      <c r="E140" s="29"/>
    </row>
    <row r="141" spans="1:5" x14ac:dyDescent="0.2">
      <c r="A141" s="5">
        <v>2240</v>
      </c>
      <c r="B141" s="5" t="s">
        <v>138</v>
      </c>
      <c r="C141" s="22">
        <v>0</v>
      </c>
      <c r="D141" s="22"/>
      <c r="E141" s="29"/>
    </row>
    <row r="142" spans="1:5" x14ac:dyDescent="0.2">
      <c r="A142" s="5">
        <v>2241</v>
      </c>
      <c r="B142" s="5" t="s">
        <v>139</v>
      </c>
      <c r="C142" s="22">
        <v>0</v>
      </c>
      <c r="D142" s="22"/>
      <c r="E142" s="29"/>
    </row>
    <row r="143" spans="1:5" x14ac:dyDescent="0.2">
      <c r="A143" s="5">
        <v>2242</v>
      </c>
      <c r="B143" s="5" t="s">
        <v>140</v>
      </c>
      <c r="C143" s="22">
        <v>0</v>
      </c>
      <c r="D143" s="22"/>
      <c r="E143" s="29"/>
    </row>
    <row r="144" spans="1:5" x14ac:dyDescent="0.2">
      <c r="A144" s="6">
        <v>2249</v>
      </c>
      <c r="B144" s="6" t="s">
        <v>141</v>
      </c>
      <c r="C144" s="19">
        <v>0</v>
      </c>
      <c r="D144" s="19"/>
      <c r="E144" s="30"/>
    </row>
    <row r="145" spans="1:5" x14ac:dyDescent="0.2">
      <c r="A145" s="2"/>
      <c r="B145" s="2"/>
      <c r="C145" s="2"/>
      <c r="D145" s="2"/>
      <c r="E145" s="2"/>
    </row>
    <row r="146" spans="1:5" x14ac:dyDescent="0.2">
      <c r="A146" s="184" t="s">
        <v>416</v>
      </c>
      <c r="B146" s="184"/>
      <c r="C146" s="184"/>
      <c r="D146" s="41" t="s">
        <v>0</v>
      </c>
      <c r="E146" s="62">
        <v>2021</v>
      </c>
    </row>
    <row r="147" spans="1:5" x14ac:dyDescent="0.2">
      <c r="A147" s="184" t="s">
        <v>420</v>
      </c>
      <c r="B147" s="184"/>
      <c r="C147" s="184"/>
      <c r="D147" s="41" t="s">
        <v>1</v>
      </c>
      <c r="E147" s="41" t="s">
        <v>2</v>
      </c>
    </row>
    <row r="148" spans="1:5" x14ac:dyDescent="0.2">
      <c r="A148" s="184" t="s">
        <v>532</v>
      </c>
      <c r="B148" s="184"/>
      <c r="C148" s="184"/>
      <c r="D148" s="41" t="s">
        <v>3</v>
      </c>
      <c r="E148" s="41">
        <v>1</v>
      </c>
    </row>
    <row r="149" spans="1:5" x14ac:dyDescent="0.2">
      <c r="A149" s="39" t="s">
        <v>4</v>
      </c>
      <c r="B149" s="47"/>
      <c r="C149" s="47"/>
      <c r="D149" s="47"/>
      <c r="E149" s="48"/>
    </row>
    <row r="151" spans="1:5" x14ac:dyDescent="0.2">
      <c r="A151" s="170" t="s">
        <v>142</v>
      </c>
      <c r="B151" s="170"/>
      <c r="C151" s="170"/>
      <c r="D151" s="170"/>
      <c r="E151" s="170"/>
    </row>
    <row r="152" spans="1:5" x14ac:dyDescent="0.2">
      <c r="A152" s="43" t="s">
        <v>6</v>
      </c>
      <c r="B152" s="43" t="s">
        <v>7</v>
      </c>
      <c r="C152" s="43" t="s">
        <v>8</v>
      </c>
      <c r="D152" s="184" t="s">
        <v>143</v>
      </c>
      <c r="E152" s="184"/>
    </row>
    <row r="153" spans="1:5" x14ac:dyDescent="0.2">
      <c r="A153" s="7">
        <v>4100</v>
      </c>
      <c r="B153" s="4" t="s">
        <v>144</v>
      </c>
      <c r="C153" s="17">
        <v>0</v>
      </c>
      <c r="D153" s="7"/>
      <c r="E153" s="8"/>
    </row>
    <row r="154" spans="1:5" x14ac:dyDescent="0.2">
      <c r="A154" s="9">
        <v>4110</v>
      </c>
      <c r="B154" s="5" t="s">
        <v>145</v>
      </c>
      <c r="C154" s="31">
        <v>0</v>
      </c>
      <c r="D154" s="9"/>
      <c r="E154" s="10"/>
    </row>
    <row r="155" spans="1:5" x14ac:dyDescent="0.2">
      <c r="A155" s="9">
        <v>4111</v>
      </c>
      <c r="B155" s="5" t="s">
        <v>146</v>
      </c>
      <c r="C155" s="31">
        <v>0</v>
      </c>
      <c r="D155" s="9"/>
      <c r="E155" s="10"/>
    </row>
    <row r="156" spans="1:5" x14ac:dyDescent="0.2">
      <c r="A156" s="9">
        <v>4112</v>
      </c>
      <c r="B156" s="5" t="s">
        <v>147</v>
      </c>
      <c r="C156" s="31">
        <v>0</v>
      </c>
      <c r="D156" s="9"/>
      <c r="E156" s="10"/>
    </row>
    <row r="157" spans="1:5" ht="25.5" x14ac:dyDescent="0.2">
      <c r="A157" s="9">
        <v>4113</v>
      </c>
      <c r="B157" s="23" t="s">
        <v>148</v>
      </c>
      <c r="C157" s="31">
        <v>0</v>
      </c>
      <c r="D157" s="9"/>
      <c r="E157" s="10"/>
    </row>
    <row r="158" spans="1:5" x14ac:dyDescent="0.2">
      <c r="A158" s="9">
        <v>4114</v>
      </c>
      <c r="B158" s="5" t="s">
        <v>149</v>
      </c>
      <c r="C158" s="31">
        <v>0</v>
      </c>
      <c r="D158" s="9"/>
      <c r="E158" s="10"/>
    </row>
    <row r="159" spans="1:5" x14ac:dyDescent="0.2">
      <c r="A159" s="9">
        <v>4115</v>
      </c>
      <c r="B159" s="5" t="s">
        <v>150</v>
      </c>
      <c r="C159" s="31">
        <v>0</v>
      </c>
      <c r="D159" s="9"/>
      <c r="E159" s="10"/>
    </row>
    <row r="160" spans="1:5" x14ac:dyDescent="0.2">
      <c r="A160" s="9">
        <v>4116</v>
      </c>
      <c r="B160" s="5" t="s">
        <v>151</v>
      </c>
      <c r="C160" s="31">
        <v>0</v>
      </c>
      <c r="D160" s="9"/>
      <c r="E160" s="10"/>
    </row>
    <row r="161" spans="1:5" x14ac:dyDescent="0.2">
      <c r="A161" s="9">
        <v>4117</v>
      </c>
      <c r="B161" s="5" t="s">
        <v>152</v>
      </c>
      <c r="C161" s="31">
        <v>0</v>
      </c>
      <c r="D161" s="9"/>
      <c r="E161" s="10"/>
    </row>
    <row r="162" spans="1:5" x14ac:dyDescent="0.2">
      <c r="A162" s="9">
        <v>4119</v>
      </c>
      <c r="B162" s="5" t="s">
        <v>153</v>
      </c>
      <c r="C162" s="31">
        <v>0</v>
      </c>
      <c r="D162" s="9"/>
      <c r="E162" s="10"/>
    </row>
    <row r="163" spans="1:5" x14ac:dyDescent="0.2">
      <c r="A163" s="9">
        <v>4120</v>
      </c>
      <c r="B163" s="5" t="s">
        <v>154</v>
      </c>
      <c r="C163" s="31">
        <v>0</v>
      </c>
      <c r="D163" s="9"/>
      <c r="E163" s="10"/>
    </row>
    <row r="164" spans="1:5" x14ac:dyDescent="0.2">
      <c r="A164" s="9">
        <v>4121</v>
      </c>
      <c r="B164" s="5" t="s">
        <v>155</v>
      </c>
      <c r="C164" s="31">
        <v>0</v>
      </c>
      <c r="D164" s="9"/>
      <c r="E164" s="10"/>
    </row>
    <row r="165" spans="1:5" x14ac:dyDescent="0.2">
      <c r="A165" s="9">
        <v>4122</v>
      </c>
      <c r="B165" s="5" t="s">
        <v>156</v>
      </c>
      <c r="C165" s="31">
        <v>0</v>
      </c>
      <c r="D165" s="9"/>
      <c r="E165" s="10"/>
    </row>
    <row r="166" spans="1:5" x14ac:dyDescent="0.2">
      <c r="A166" s="9">
        <v>4123</v>
      </c>
      <c r="B166" s="5" t="s">
        <v>157</v>
      </c>
      <c r="C166" s="31">
        <v>0</v>
      </c>
      <c r="D166" s="9"/>
      <c r="E166" s="10"/>
    </row>
    <row r="167" spans="1:5" x14ac:dyDescent="0.2">
      <c r="A167" s="9">
        <v>4124</v>
      </c>
      <c r="B167" s="5" t="s">
        <v>158</v>
      </c>
      <c r="C167" s="31">
        <v>0</v>
      </c>
      <c r="D167" s="9"/>
      <c r="E167" s="10"/>
    </row>
    <row r="168" spans="1:5" x14ac:dyDescent="0.2">
      <c r="A168" s="9">
        <v>4129</v>
      </c>
      <c r="B168" s="5" t="s">
        <v>159</v>
      </c>
      <c r="C168" s="31">
        <v>0</v>
      </c>
      <c r="D168" s="9"/>
      <c r="E168" s="10"/>
    </row>
    <row r="169" spans="1:5" x14ac:dyDescent="0.2">
      <c r="A169" s="9">
        <v>4130</v>
      </c>
      <c r="B169" s="5" t="s">
        <v>160</v>
      </c>
      <c r="C169" s="31">
        <v>0</v>
      </c>
      <c r="D169" s="9"/>
      <c r="E169" s="10"/>
    </row>
    <row r="170" spans="1:5" x14ac:dyDescent="0.2">
      <c r="A170" s="9">
        <v>4131</v>
      </c>
      <c r="B170" s="5" t="s">
        <v>161</v>
      </c>
      <c r="C170" s="31">
        <v>0</v>
      </c>
      <c r="D170" s="9"/>
      <c r="E170" s="10"/>
    </row>
    <row r="171" spans="1:5" x14ac:dyDescent="0.2">
      <c r="A171" s="9">
        <v>4140</v>
      </c>
      <c r="B171" s="5" t="s">
        <v>162</v>
      </c>
      <c r="C171" s="31">
        <v>0</v>
      </c>
      <c r="D171" s="9"/>
      <c r="E171" s="10"/>
    </row>
    <row r="172" spans="1:5" ht="25.5" x14ac:dyDescent="0.2">
      <c r="A172" s="9">
        <v>4141</v>
      </c>
      <c r="B172" s="23" t="s">
        <v>163</v>
      </c>
      <c r="C172" s="31">
        <v>0</v>
      </c>
      <c r="D172" s="9"/>
      <c r="E172" s="10"/>
    </row>
    <row r="173" spans="1:5" x14ac:dyDescent="0.2">
      <c r="A173" s="9">
        <v>4142</v>
      </c>
      <c r="B173" s="5" t="s">
        <v>164</v>
      </c>
      <c r="C173" s="31">
        <v>0</v>
      </c>
      <c r="D173" s="9"/>
      <c r="E173" s="10"/>
    </row>
    <row r="174" spans="1:5" x14ac:dyDescent="0.2">
      <c r="A174" s="9">
        <v>4143</v>
      </c>
      <c r="B174" s="5" t="s">
        <v>165</v>
      </c>
      <c r="C174" s="31">
        <v>0</v>
      </c>
      <c r="D174" s="9"/>
      <c r="E174" s="10"/>
    </row>
    <row r="175" spans="1:5" x14ac:dyDescent="0.2">
      <c r="A175" s="9">
        <v>4144</v>
      </c>
      <c r="B175" s="5" t="s">
        <v>166</v>
      </c>
      <c r="C175" s="31">
        <v>0</v>
      </c>
      <c r="D175" s="9"/>
      <c r="E175" s="10"/>
    </row>
    <row r="176" spans="1:5" x14ac:dyDescent="0.2">
      <c r="A176" s="9">
        <v>4149</v>
      </c>
      <c r="B176" s="5" t="s">
        <v>167</v>
      </c>
      <c r="C176" s="31">
        <v>0</v>
      </c>
      <c r="D176" s="9"/>
      <c r="E176" s="10"/>
    </row>
    <row r="177" spans="1:5" x14ac:dyDescent="0.2">
      <c r="A177" s="9">
        <v>4150</v>
      </c>
      <c r="B177" s="5" t="s">
        <v>168</v>
      </c>
      <c r="C177" s="31">
        <v>0</v>
      </c>
      <c r="D177" s="9"/>
      <c r="E177" s="10"/>
    </row>
    <row r="178" spans="1:5" ht="25.5" x14ac:dyDescent="0.2">
      <c r="A178" s="9">
        <v>4151</v>
      </c>
      <c r="B178" s="23" t="s">
        <v>169</v>
      </c>
      <c r="C178" s="31">
        <v>0</v>
      </c>
      <c r="D178" s="9"/>
      <c r="E178" s="10"/>
    </row>
    <row r="179" spans="1:5" x14ac:dyDescent="0.2">
      <c r="A179" s="9">
        <v>4152</v>
      </c>
      <c r="B179" s="5" t="s">
        <v>170</v>
      </c>
      <c r="C179" s="31">
        <v>0</v>
      </c>
      <c r="D179" s="9"/>
      <c r="E179" s="10"/>
    </row>
    <row r="180" spans="1:5" x14ac:dyDescent="0.2">
      <c r="A180" s="9">
        <v>4153</v>
      </c>
      <c r="B180" s="5" t="s">
        <v>171</v>
      </c>
      <c r="C180" s="31">
        <v>0</v>
      </c>
      <c r="D180" s="9"/>
      <c r="E180" s="10"/>
    </row>
    <row r="181" spans="1:5" x14ac:dyDescent="0.2">
      <c r="A181" s="9">
        <v>4159</v>
      </c>
      <c r="B181" s="5" t="s">
        <v>172</v>
      </c>
      <c r="C181" s="31">
        <v>0</v>
      </c>
      <c r="D181" s="9"/>
      <c r="E181" s="10"/>
    </row>
    <row r="182" spans="1:5" x14ac:dyDescent="0.2">
      <c r="A182" s="9">
        <v>4160</v>
      </c>
      <c r="B182" s="5" t="s">
        <v>173</v>
      </c>
      <c r="C182" s="31">
        <v>0</v>
      </c>
      <c r="D182" s="9"/>
      <c r="E182" s="10"/>
    </row>
    <row r="183" spans="1:5" x14ac:dyDescent="0.2">
      <c r="A183" s="9">
        <v>4161</v>
      </c>
      <c r="B183" s="5" t="s">
        <v>174</v>
      </c>
      <c r="C183" s="31">
        <v>0</v>
      </c>
      <c r="D183" s="9"/>
      <c r="E183" s="10"/>
    </row>
    <row r="184" spans="1:5" x14ac:dyDescent="0.2">
      <c r="A184" s="9">
        <v>4162</v>
      </c>
      <c r="B184" s="5" t="s">
        <v>175</v>
      </c>
      <c r="C184" s="31">
        <v>0</v>
      </c>
      <c r="D184" s="9"/>
      <c r="E184" s="10"/>
    </row>
    <row r="185" spans="1:5" x14ac:dyDescent="0.2">
      <c r="A185" s="9">
        <v>4163</v>
      </c>
      <c r="B185" s="5" t="s">
        <v>176</v>
      </c>
      <c r="C185" s="31">
        <v>0</v>
      </c>
      <c r="D185" s="9"/>
      <c r="E185" s="10"/>
    </row>
    <row r="186" spans="1:5" x14ac:dyDescent="0.2">
      <c r="A186" s="9">
        <v>4164</v>
      </c>
      <c r="B186" s="5" t="s">
        <v>177</v>
      </c>
      <c r="C186" s="31">
        <v>0</v>
      </c>
      <c r="D186" s="9"/>
      <c r="E186" s="10"/>
    </row>
    <row r="187" spans="1:5" x14ac:dyDescent="0.2">
      <c r="A187" s="9">
        <v>4165</v>
      </c>
      <c r="B187" s="5" t="s">
        <v>178</v>
      </c>
      <c r="C187" s="31">
        <v>0</v>
      </c>
      <c r="D187" s="9"/>
      <c r="E187" s="10"/>
    </row>
    <row r="188" spans="1:5" ht="25.5" x14ac:dyDescent="0.2">
      <c r="A188" s="9">
        <v>4166</v>
      </c>
      <c r="B188" s="23" t="s">
        <v>179</v>
      </c>
      <c r="C188" s="31">
        <v>0</v>
      </c>
      <c r="D188" s="9"/>
      <c r="E188" s="10"/>
    </row>
    <row r="189" spans="1:5" x14ac:dyDescent="0.2">
      <c r="A189" s="9">
        <v>4167</v>
      </c>
      <c r="B189" s="5" t="s">
        <v>180</v>
      </c>
      <c r="C189" s="31">
        <v>0</v>
      </c>
      <c r="D189" s="9"/>
      <c r="E189" s="10"/>
    </row>
    <row r="190" spans="1:5" x14ac:dyDescent="0.2">
      <c r="A190" s="9">
        <v>4168</v>
      </c>
      <c r="B190" s="5" t="s">
        <v>181</v>
      </c>
      <c r="C190" s="31">
        <v>0</v>
      </c>
      <c r="D190" s="9"/>
      <c r="E190" s="10"/>
    </row>
    <row r="191" spans="1:5" x14ac:dyDescent="0.2">
      <c r="A191" s="9">
        <v>4169</v>
      </c>
      <c r="B191" s="5" t="s">
        <v>182</v>
      </c>
      <c r="C191" s="31">
        <v>0</v>
      </c>
      <c r="D191" s="9"/>
      <c r="E191" s="10"/>
    </row>
    <row r="192" spans="1:5" x14ac:dyDescent="0.2">
      <c r="A192" s="9">
        <v>4170</v>
      </c>
      <c r="B192" s="5" t="s">
        <v>183</v>
      </c>
      <c r="C192" s="31">
        <v>1435557</v>
      </c>
      <c r="D192" s="9"/>
      <c r="E192" s="10"/>
    </row>
    <row r="193" spans="1:5" x14ac:dyDescent="0.2">
      <c r="A193" s="9">
        <v>4171</v>
      </c>
      <c r="B193" s="5" t="s">
        <v>184</v>
      </c>
      <c r="C193" s="31">
        <v>0</v>
      </c>
      <c r="D193" s="9"/>
      <c r="E193" s="10"/>
    </row>
    <row r="194" spans="1:5" ht="25.5" x14ac:dyDescent="0.2">
      <c r="A194" s="9">
        <v>4172</v>
      </c>
      <c r="B194" s="23" t="s">
        <v>185</v>
      </c>
      <c r="C194" s="31">
        <v>0</v>
      </c>
      <c r="D194" s="9"/>
      <c r="E194" s="10"/>
    </row>
    <row r="195" spans="1:5" ht="25.5" x14ac:dyDescent="0.2">
      <c r="A195" s="9">
        <v>4173</v>
      </c>
      <c r="B195" s="23" t="s">
        <v>186</v>
      </c>
      <c r="C195" s="31">
        <v>0</v>
      </c>
      <c r="D195" s="9"/>
      <c r="E195" s="10"/>
    </row>
    <row r="196" spans="1:5" ht="25.5" x14ac:dyDescent="0.2">
      <c r="A196" s="9">
        <v>4174</v>
      </c>
      <c r="B196" s="23" t="s">
        <v>187</v>
      </c>
      <c r="C196" s="31">
        <v>0</v>
      </c>
      <c r="D196" s="9"/>
      <c r="E196" s="10"/>
    </row>
    <row r="197" spans="1:5" ht="38.25" x14ac:dyDescent="0.2">
      <c r="A197" s="9">
        <v>4190</v>
      </c>
      <c r="B197" s="23" t="s">
        <v>188</v>
      </c>
      <c r="C197" s="31">
        <v>0</v>
      </c>
      <c r="D197" s="9"/>
      <c r="E197" s="10"/>
    </row>
    <row r="198" spans="1:5" ht="38.25" x14ac:dyDescent="0.2">
      <c r="A198" s="9">
        <v>4191</v>
      </c>
      <c r="B198" s="23" t="s">
        <v>189</v>
      </c>
      <c r="C198" s="31">
        <v>0</v>
      </c>
      <c r="D198" s="9"/>
      <c r="E198" s="10"/>
    </row>
    <row r="199" spans="1:5" ht="51" x14ac:dyDescent="0.2">
      <c r="A199" s="9">
        <v>4192</v>
      </c>
      <c r="B199" s="23" t="s">
        <v>190</v>
      </c>
      <c r="C199" s="31">
        <v>0</v>
      </c>
      <c r="D199" s="9"/>
      <c r="E199" s="10"/>
    </row>
    <row r="200" spans="1:5" ht="25.5" x14ac:dyDescent="0.2">
      <c r="A200" s="9">
        <v>4200</v>
      </c>
      <c r="B200" s="23" t="s">
        <v>191</v>
      </c>
      <c r="C200" s="31">
        <v>0</v>
      </c>
      <c r="D200" s="9"/>
      <c r="E200" s="10"/>
    </row>
    <row r="201" spans="1:5" x14ac:dyDescent="0.2">
      <c r="A201" s="9">
        <v>4210</v>
      </c>
      <c r="B201" s="5" t="s">
        <v>192</v>
      </c>
      <c r="C201" s="31">
        <v>0</v>
      </c>
      <c r="D201" s="9"/>
      <c r="E201" s="10"/>
    </row>
    <row r="202" spans="1:5" x14ac:dyDescent="0.2">
      <c r="A202" s="9">
        <v>4211</v>
      </c>
      <c r="B202" s="5" t="s">
        <v>193</v>
      </c>
      <c r="C202" s="31">
        <v>0</v>
      </c>
      <c r="D202" s="9"/>
      <c r="E202" s="10"/>
    </row>
    <row r="203" spans="1:5" x14ac:dyDescent="0.2">
      <c r="A203" s="9">
        <v>4212</v>
      </c>
      <c r="B203" s="5" t="s">
        <v>194</v>
      </c>
      <c r="C203" s="31">
        <v>0</v>
      </c>
      <c r="D203" s="9"/>
      <c r="E203" s="10"/>
    </row>
    <row r="204" spans="1:5" x14ac:dyDescent="0.2">
      <c r="A204" s="9">
        <v>4213</v>
      </c>
      <c r="B204" s="5" t="s">
        <v>195</v>
      </c>
      <c r="C204" s="31">
        <v>0</v>
      </c>
      <c r="D204" s="9"/>
      <c r="E204" s="10"/>
    </row>
    <row r="205" spans="1:5" x14ac:dyDescent="0.2">
      <c r="A205" s="9">
        <v>4220</v>
      </c>
      <c r="B205" s="5" t="s">
        <v>196</v>
      </c>
      <c r="C205" s="161">
        <f>39689247+41056139.75</f>
        <v>80745386.75</v>
      </c>
      <c r="D205" s="9"/>
      <c r="E205" s="10"/>
    </row>
    <row r="206" spans="1:5" x14ac:dyDescent="0.2">
      <c r="A206" s="9">
        <v>4221</v>
      </c>
      <c r="B206" s="5" t="s">
        <v>197</v>
      </c>
      <c r="C206" s="31">
        <v>0</v>
      </c>
      <c r="D206" s="9"/>
      <c r="E206" s="10"/>
    </row>
    <row r="207" spans="1:5" x14ac:dyDescent="0.2">
      <c r="A207" s="9">
        <v>4222</v>
      </c>
      <c r="B207" s="5" t="s">
        <v>198</v>
      </c>
      <c r="C207" s="31">
        <v>0</v>
      </c>
      <c r="D207" s="9"/>
      <c r="E207" s="10"/>
    </row>
    <row r="208" spans="1:5" x14ac:dyDescent="0.2">
      <c r="A208" s="9">
        <v>4223</v>
      </c>
      <c r="B208" s="5" t="s">
        <v>199</v>
      </c>
      <c r="C208" s="31">
        <v>0</v>
      </c>
      <c r="D208" s="9"/>
      <c r="E208" s="10"/>
    </row>
    <row r="209" spans="1:5" x14ac:dyDescent="0.2">
      <c r="A209" s="9">
        <v>4224</v>
      </c>
      <c r="B209" s="5" t="s">
        <v>200</v>
      </c>
      <c r="C209" s="31">
        <v>0</v>
      </c>
      <c r="D209" s="9"/>
      <c r="E209" s="10"/>
    </row>
    <row r="210" spans="1:5" x14ac:dyDescent="0.2">
      <c r="A210" s="9">
        <v>4225</v>
      </c>
      <c r="B210" s="5" t="s">
        <v>201</v>
      </c>
      <c r="C210" s="31">
        <v>0</v>
      </c>
      <c r="D210" s="9"/>
      <c r="E210" s="10"/>
    </row>
    <row r="211" spans="1:5" x14ac:dyDescent="0.2">
      <c r="A211" s="11">
        <v>4226</v>
      </c>
      <c r="B211" s="6" t="s">
        <v>202</v>
      </c>
      <c r="C211" s="20">
        <v>0</v>
      </c>
      <c r="D211" s="11"/>
      <c r="E211" s="12"/>
    </row>
    <row r="213" spans="1:5" x14ac:dyDescent="0.2">
      <c r="A213" s="167" t="s">
        <v>203</v>
      </c>
      <c r="B213" s="168"/>
      <c r="C213" s="168"/>
      <c r="D213" s="168"/>
      <c r="E213" s="169"/>
    </row>
    <row r="214" spans="1:5" x14ac:dyDescent="0.2">
      <c r="A214" s="43" t="s">
        <v>6</v>
      </c>
      <c r="B214" s="43" t="s">
        <v>7</v>
      </c>
      <c r="C214" s="43" t="s">
        <v>8</v>
      </c>
      <c r="D214" s="43" t="s">
        <v>120</v>
      </c>
      <c r="E214" s="43" t="s">
        <v>23</v>
      </c>
    </row>
    <row r="215" spans="1:5" x14ac:dyDescent="0.2">
      <c r="A215" s="4">
        <v>4300</v>
      </c>
      <c r="B215" s="4" t="s">
        <v>204</v>
      </c>
      <c r="C215" s="16">
        <v>0</v>
      </c>
      <c r="D215" s="4"/>
      <c r="E215" s="4"/>
    </row>
    <row r="216" spans="1:5" x14ac:dyDescent="0.2">
      <c r="A216" s="5">
        <v>4310</v>
      </c>
      <c r="B216" s="5" t="s">
        <v>205</v>
      </c>
      <c r="C216" s="22">
        <v>18670782.73</v>
      </c>
      <c r="D216" s="5"/>
      <c r="E216" s="5"/>
    </row>
    <row r="217" spans="1:5" x14ac:dyDescent="0.2">
      <c r="A217" s="5">
        <v>4311</v>
      </c>
      <c r="B217" s="5" t="s">
        <v>206</v>
      </c>
      <c r="C217" s="22">
        <v>0</v>
      </c>
      <c r="D217" s="5"/>
      <c r="E217" s="5"/>
    </row>
    <row r="218" spans="1:5" x14ac:dyDescent="0.2">
      <c r="A218" s="5">
        <v>4319</v>
      </c>
      <c r="B218" s="5" t="s">
        <v>207</v>
      </c>
      <c r="C218" s="22">
        <v>0</v>
      </c>
      <c r="D218" s="5"/>
      <c r="E218" s="5"/>
    </row>
    <row r="219" spans="1:5" x14ac:dyDescent="0.2">
      <c r="A219" s="5">
        <v>4320</v>
      </c>
      <c r="B219" s="5" t="s">
        <v>208</v>
      </c>
      <c r="C219" s="22">
        <v>0</v>
      </c>
      <c r="D219" s="5"/>
      <c r="E219" s="5"/>
    </row>
    <row r="220" spans="1:5" ht="25.5" x14ac:dyDescent="0.2">
      <c r="A220" s="5">
        <v>4321</v>
      </c>
      <c r="B220" s="23" t="s">
        <v>209</v>
      </c>
      <c r="C220" s="22">
        <v>0</v>
      </c>
      <c r="D220" s="5"/>
      <c r="E220" s="5"/>
    </row>
    <row r="221" spans="1:5" ht="25.5" x14ac:dyDescent="0.2">
      <c r="A221" s="5">
        <v>4322</v>
      </c>
      <c r="B221" s="23" t="s">
        <v>210</v>
      </c>
      <c r="C221" s="22">
        <v>0</v>
      </c>
      <c r="D221" s="5"/>
      <c r="E221" s="5"/>
    </row>
    <row r="222" spans="1:5" ht="25.5" x14ac:dyDescent="0.2">
      <c r="A222" s="5">
        <v>4323</v>
      </c>
      <c r="B222" s="23" t="s">
        <v>211</v>
      </c>
      <c r="C222" s="22">
        <v>0</v>
      </c>
      <c r="D222" s="5"/>
      <c r="E222" s="5"/>
    </row>
    <row r="223" spans="1:5" ht="25.5" x14ac:dyDescent="0.2">
      <c r="A223" s="5">
        <v>4324</v>
      </c>
      <c r="B223" s="23" t="s">
        <v>212</v>
      </c>
      <c r="C223" s="22">
        <v>0</v>
      </c>
      <c r="D223" s="5"/>
      <c r="E223" s="5"/>
    </row>
    <row r="224" spans="1:5" ht="25.5" x14ac:dyDescent="0.2">
      <c r="A224" s="5">
        <v>4325</v>
      </c>
      <c r="B224" s="23" t="s">
        <v>213</v>
      </c>
      <c r="C224" s="22">
        <v>0</v>
      </c>
      <c r="D224" s="5"/>
      <c r="E224" s="5"/>
    </row>
    <row r="225" spans="1:5" ht="25.5" x14ac:dyDescent="0.2">
      <c r="A225" s="5">
        <v>4330</v>
      </c>
      <c r="B225" s="23" t="s">
        <v>214</v>
      </c>
      <c r="C225" s="22">
        <v>0</v>
      </c>
      <c r="D225" s="5"/>
      <c r="E225" s="5"/>
    </row>
    <row r="226" spans="1:5" ht="25.5" x14ac:dyDescent="0.2">
      <c r="A226" s="5">
        <v>4331</v>
      </c>
      <c r="B226" s="23" t="s">
        <v>214</v>
      </c>
      <c r="C226" s="22">
        <v>0</v>
      </c>
      <c r="D226" s="5"/>
      <c r="E226" s="5"/>
    </row>
    <row r="227" spans="1:5" x14ac:dyDescent="0.2">
      <c r="A227" s="5">
        <v>4340</v>
      </c>
      <c r="B227" s="5" t="s">
        <v>215</v>
      </c>
      <c r="C227" s="22">
        <v>0</v>
      </c>
      <c r="D227" s="5"/>
      <c r="E227" s="5"/>
    </row>
    <row r="228" spans="1:5" x14ac:dyDescent="0.2">
      <c r="A228" s="5">
        <v>4341</v>
      </c>
      <c r="B228" s="5" t="s">
        <v>216</v>
      </c>
      <c r="C228" s="22">
        <v>0</v>
      </c>
      <c r="D228" s="5"/>
      <c r="E228" s="5"/>
    </row>
    <row r="229" spans="1:5" x14ac:dyDescent="0.2">
      <c r="A229" s="5">
        <v>4390</v>
      </c>
      <c r="B229" s="5" t="s">
        <v>217</v>
      </c>
      <c r="C229" s="22">
        <v>0</v>
      </c>
      <c r="D229" s="5"/>
      <c r="E229" s="5"/>
    </row>
    <row r="230" spans="1:5" x14ac:dyDescent="0.2">
      <c r="A230" s="5">
        <v>4391</v>
      </c>
      <c r="B230" s="5" t="s">
        <v>218</v>
      </c>
      <c r="C230" s="22">
        <v>0</v>
      </c>
      <c r="D230" s="5"/>
      <c r="E230" s="5"/>
    </row>
    <row r="231" spans="1:5" x14ac:dyDescent="0.2">
      <c r="A231" s="5">
        <v>4392</v>
      </c>
      <c r="B231" s="5" t="s">
        <v>219</v>
      </c>
      <c r="C231" s="22">
        <v>0</v>
      </c>
      <c r="D231" s="5"/>
      <c r="E231" s="5"/>
    </row>
    <row r="232" spans="1:5" ht="25.5" x14ac:dyDescent="0.2">
      <c r="A232" s="5">
        <v>4393</v>
      </c>
      <c r="B232" s="23" t="s">
        <v>220</v>
      </c>
      <c r="C232" s="22">
        <v>0</v>
      </c>
      <c r="D232" s="5"/>
      <c r="E232" s="5"/>
    </row>
    <row r="233" spans="1:5" x14ac:dyDescent="0.2">
      <c r="A233" s="5">
        <v>4394</v>
      </c>
      <c r="B233" s="5" t="s">
        <v>221</v>
      </c>
      <c r="C233" s="22">
        <v>0</v>
      </c>
      <c r="D233" s="5"/>
      <c r="E233" s="5"/>
    </row>
    <row r="234" spans="1:5" x14ac:dyDescent="0.2">
      <c r="A234" s="5">
        <v>4395</v>
      </c>
      <c r="B234" s="5" t="s">
        <v>222</v>
      </c>
      <c r="C234" s="22">
        <v>0</v>
      </c>
      <c r="D234" s="5"/>
      <c r="E234" s="5"/>
    </row>
    <row r="235" spans="1:5" x14ac:dyDescent="0.2">
      <c r="A235" s="5">
        <v>4396</v>
      </c>
      <c r="B235" s="5" t="s">
        <v>223</v>
      </c>
      <c r="C235" s="22">
        <v>0</v>
      </c>
      <c r="D235" s="5"/>
      <c r="E235" s="5"/>
    </row>
    <row r="236" spans="1:5" x14ac:dyDescent="0.2">
      <c r="A236" s="6">
        <v>4399</v>
      </c>
      <c r="B236" s="6" t="s">
        <v>217</v>
      </c>
      <c r="C236" s="19">
        <v>0</v>
      </c>
      <c r="D236" s="6"/>
      <c r="E236" s="6"/>
    </row>
    <row r="238" spans="1:5" x14ac:dyDescent="0.2">
      <c r="A238" s="167" t="s">
        <v>224</v>
      </c>
      <c r="B238" s="168"/>
      <c r="C238" s="168"/>
      <c r="D238" s="168"/>
      <c r="E238" s="169"/>
    </row>
    <row r="239" spans="1:5" x14ac:dyDescent="0.2">
      <c r="A239" s="43" t="s">
        <v>6</v>
      </c>
      <c r="B239" s="43" t="s">
        <v>7</v>
      </c>
      <c r="C239" s="43" t="s">
        <v>8</v>
      </c>
      <c r="D239" s="43" t="s">
        <v>225</v>
      </c>
      <c r="E239" s="43" t="s">
        <v>23</v>
      </c>
    </row>
    <row r="240" spans="1:5" x14ac:dyDescent="0.2">
      <c r="A240" s="4">
        <v>5000</v>
      </c>
      <c r="B240" s="4" t="s">
        <v>226</v>
      </c>
      <c r="C240" s="16">
        <v>0</v>
      </c>
      <c r="D240" s="16">
        <v>0</v>
      </c>
      <c r="E240" s="16"/>
    </row>
    <row r="241" spans="1:5" x14ac:dyDescent="0.2">
      <c r="A241" s="5">
        <v>5100</v>
      </c>
      <c r="B241" s="5" t="s">
        <v>227</v>
      </c>
      <c r="C241" s="22">
        <v>0</v>
      </c>
      <c r="D241" s="22">
        <v>0</v>
      </c>
      <c r="E241" s="22"/>
    </row>
    <row r="242" spans="1:5" x14ac:dyDescent="0.2">
      <c r="A242" s="61">
        <v>5110</v>
      </c>
      <c r="B242" s="61" t="s">
        <v>228</v>
      </c>
      <c r="C242" s="60">
        <f>+C243+C244+C245+C246+C247+C248</f>
        <v>67329544.75</v>
      </c>
      <c r="D242" s="60">
        <f>+D243+D244+D245+D246+D247+D248</f>
        <v>0.99999999999999989</v>
      </c>
      <c r="E242" s="60"/>
    </row>
    <row r="243" spans="1:5" x14ac:dyDescent="0.2">
      <c r="A243" s="5">
        <v>5111</v>
      </c>
      <c r="B243" s="5" t="s">
        <v>229</v>
      </c>
      <c r="C243" s="22">
        <v>46455405</v>
      </c>
      <c r="D243" s="22">
        <f>+C243/C242</f>
        <v>0.68997057937184403</v>
      </c>
      <c r="E243" s="22"/>
    </row>
    <row r="244" spans="1:5" x14ac:dyDescent="0.2">
      <c r="A244" s="5">
        <v>5112</v>
      </c>
      <c r="B244" s="5" t="s">
        <v>230</v>
      </c>
      <c r="C244" s="22">
        <v>0</v>
      </c>
      <c r="D244" s="22">
        <f>+C244/C242</f>
        <v>0</v>
      </c>
      <c r="E244" s="22"/>
    </row>
    <row r="245" spans="1:5" x14ac:dyDescent="0.2">
      <c r="A245" s="5">
        <v>5113</v>
      </c>
      <c r="B245" s="5" t="s">
        <v>231</v>
      </c>
      <c r="C245" s="22">
        <v>7752911.6100000003</v>
      </c>
      <c r="D245" s="22">
        <f>+C245/C242</f>
        <v>0.11514873060240022</v>
      </c>
      <c r="E245" s="22"/>
    </row>
    <row r="246" spans="1:5" x14ac:dyDescent="0.2">
      <c r="A246" s="5">
        <v>5114</v>
      </c>
      <c r="B246" s="5" t="s">
        <v>232</v>
      </c>
      <c r="C246" s="22">
        <v>9583532.75</v>
      </c>
      <c r="D246" s="22">
        <f>+C246/C242</f>
        <v>0.14233770309281646</v>
      </c>
      <c r="E246" s="22"/>
    </row>
    <row r="247" spans="1:5" x14ac:dyDescent="0.2">
      <c r="A247" s="5">
        <v>5115</v>
      </c>
      <c r="B247" s="5" t="s">
        <v>233</v>
      </c>
      <c r="C247" s="22">
        <v>3537695.39</v>
      </c>
      <c r="D247" s="22">
        <f>+C247/C242</f>
        <v>5.2542986932939274E-2</v>
      </c>
      <c r="E247" s="22"/>
    </row>
    <row r="248" spans="1:5" x14ac:dyDescent="0.2">
      <c r="A248" s="5">
        <v>5116</v>
      </c>
      <c r="B248" s="5" t="s">
        <v>234</v>
      </c>
      <c r="C248" s="22">
        <v>0</v>
      </c>
      <c r="D248" s="22">
        <f>+C248/C242</f>
        <v>0</v>
      </c>
      <c r="E248" s="22"/>
    </row>
    <row r="249" spans="1:5" x14ac:dyDescent="0.2">
      <c r="A249" s="61">
        <v>5120</v>
      </c>
      <c r="B249" s="61" t="s">
        <v>235</v>
      </c>
      <c r="C249" s="60">
        <f>+C250+C251+C252+C253+C254+C255+C256+C257+C258</f>
        <v>8415538.5000000019</v>
      </c>
      <c r="D249" s="60">
        <f>+D250+D251+D252+D253+D254+D255+D256+D257+D258</f>
        <v>0.99999999999999967</v>
      </c>
      <c r="E249" s="60"/>
    </row>
    <row r="250" spans="1:5" ht="25.5" x14ac:dyDescent="0.2">
      <c r="A250" s="5">
        <v>5121</v>
      </c>
      <c r="B250" s="23" t="s">
        <v>236</v>
      </c>
      <c r="C250" s="22">
        <v>2801599.15</v>
      </c>
      <c r="D250" s="22">
        <f>+C250/C249</f>
        <v>0.33290788818802258</v>
      </c>
      <c r="E250" s="22"/>
    </row>
    <row r="251" spans="1:5" x14ac:dyDescent="0.2">
      <c r="A251" s="5">
        <v>5122</v>
      </c>
      <c r="B251" s="5" t="s">
        <v>237</v>
      </c>
      <c r="C251" s="22">
        <v>247558.98</v>
      </c>
      <c r="D251" s="22">
        <f>+C251/C249</f>
        <v>2.9416891147251E-2</v>
      </c>
      <c r="E251" s="22"/>
    </row>
    <row r="252" spans="1:5" ht="25.5" x14ac:dyDescent="0.2">
      <c r="A252" s="5">
        <v>5123</v>
      </c>
      <c r="B252" s="23" t="s">
        <v>238</v>
      </c>
      <c r="C252" s="22">
        <v>0</v>
      </c>
      <c r="D252" s="22">
        <f>+C252/C249</f>
        <v>0</v>
      </c>
      <c r="E252" s="22"/>
    </row>
    <row r="253" spans="1:5" x14ac:dyDescent="0.2">
      <c r="A253" s="5">
        <v>5124</v>
      </c>
      <c r="B253" s="5" t="s">
        <v>239</v>
      </c>
      <c r="C253" s="22">
        <v>1390902.07</v>
      </c>
      <c r="D253" s="22">
        <f>+C253/C249</f>
        <v>0.16527784526207084</v>
      </c>
      <c r="E253" s="22"/>
    </row>
    <row r="254" spans="1:5" x14ac:dyDescent="0.2">
      <c r="A254" s="5">
        <v>5125</v>
      </c>
      <c r="B254" s="5" t="s">
        <v>240</v>
      </c>
      <c r="C254" s="22">
        <v>305260.77</v>
      </c>
      <c r="D254" s="22">
        <f>+C254/C249</f>
        <v>3.6273468417974672E-2</v>
      </c>
      <c r="E254" s="22"/>
    </row>
    <row r="255" spans="1:5" x14ac:dyDescent="0.2">
      <c r="A255" s="5">
        <v>5126</v>
      </c>
      <c r="B255" s="5" t="s">
        <v>241</v>
      </c>
      <c r="C255" s="22">
        <v>1079264.6499999999</v>
      </c>
      <c r="D255" s="22">
        <f>+C255/C249</f>
        <v>0.12824665349698058</v>
      </c>
      <c r="E255" s="22"/>
    </row>
    <row r="256" spans="1:5" ht="25.5" x14ac:dyDescent="0.2">
      <c r="A256" s="5">
        <v>5127</v>
      </c>
      <c r="B256" s="23" t="s">
        <v>242</v>
      </c>
      <c r="C256" s="22">
        <v>599342.19999999995</v>
      </c>
      <c r="D256" s="22">
        <f>+C256/C249</f>
        <v>7.1218520359689383E-2</v>
      </c>
      <c r="E256" s="22"/>
    </row>
    <row r="257" spans="1:5" x14ac:dyDescent="0.2">
      <c r="A257" s="5">
        <v>5128</v>
      </c>
      <c r="B257" s="5" t="s">
        <v>243</v>
      </c>
      <c r="C257" s="22">
        <v>0</v>
      </c>
      <c r="D257" s="22">
        <f>+C257/C249</f>
        <v>0</v>
      </c>
      <c r="E257" s="22"/>
    </row>
    <row r="258" spans="1:5" x14ac:dyDescent="0.2">
      <c r="A258" s="5">
        <v>5129</v>
      </c>
      <c r="B258" s="5" t="s">
        <v>244</v>
      </c>
      <c r="C258" s="22">
        <v>1991610.68</v>
      </c>
      <c r="D258" s="22">
        <f>+C258/C249</f>
        <v>0.2366587331280107</v>
      </c>
      <c r="E258" s="22"/>
    </row>
    <row r="259" spans="1:5" x14ac:dyDescent="0.2">
      <c r="A259" s="5">
        <v>5130</v>
      </c>
      <c r="B259" s="5" t="s">
        <v>245</v>
      </c>
      <c r="C259" s="60">
        <f>+C260+C261+C262+C263+C264+C265+C266+C268+C267</f>
        <v>17346303.5</v>
      </c>
      <c r="D259" s="60">
        <f>+D260+D261+D262+D263+D264+D265+D266+D268+D267</f>
        <v>0.99999999999999989</v>
      </c>
      <c r="E259" s="22"/>
    </row>
    <row r="260" spans="1:5" x14ac:dyDescent="0.2">
      <c r="A260" s="5">
        <v>5131</v>
      </c>
      <c r="B260" s="5" t="s">
        <v>246</v>
      </c>
      <c r="C260" s="22">
        <v>2950873.23</v>
      </c>
      <c r="D260" s="22">
        <f>+C260/C259</f>
        <v>0.17011539259646874</v>
      </c>
      <c r="E260" s="22"/>
    </row>
    <row r="261" spans="1:5" x14ac:dyDescent="0.2">
      <c r="A261" s="5">
        <v>5132</v>
      </c>
      <c r="B261" s="5" t="s">
        <v>247</v>
      </c>
      <c r="C261" s="22">
        <v>135000</v>
      </c>
      <c r="D261" s="22">
        <f>+C261/C259</f>
        <v>7.7826379551124538E-3</v>
      </c>
      <c r="E261" s="22"/>
    </row>
    <row r="262" spans="1:5" ht="25.5" x14ac:dyDescent="0.2">
      <c r="A262" s="5">
        <v>5133</v>
      </c>
      <c r="B262" s="23" t="s">
        <v>248</v>
      </c>
      <c r="C262" s="22">
        <v>6208657.6399999997</v>
      </c>
      <c r="D262" s="22">
        <f>+C262/C259</f>
        <v>0.35792395999528082</v>
      </c>
      <c r="E262" s="22"/>
    </row>
    <row r="263" spans="1:5" x14ac:dyDescent="0.2">
      <c r="A263" s="5">
        <v>5134</v>
      </c>
      <c r="B263" s="5" t="s">
        <v>249</v>
      </c>
      <c r="C263" s="22">
        <v>1019065.18</v>
      </c>
      <c r="D263" s="22">
        <f>+C263/C259</f>
        <v>5.8748261841492629E-2</v>
      </c>
      <c r="E263" s="22"/>
    </row>
    <row r="264" spans="1:5" ht="25.5" x14ac:dyDescent="0.2">
      <c r="A264" s="5">
        <v>5135</v>
      </c>
      <c r="B264" s="23" t="s">
        <v>250</v>
      </c>
      <c r="C264" s="22">
        <v>2046609.28</v>
      </c>
      <c r="D264" s="22">
        <f>+C264/C259</f>
        <v>0.11798532638380275</v>
      </c>
      <c r="E264" s="22"/>
    </row>
    <row r="265" spans="1:5" x14ac:dyDescent="0.2">
      <c r="A265" s="5">
        <v>5136</v>
      </c>
      <c r="B265" s="5" t="s">
        <v>251</v>
      </c>
      <c r="C265" s="22">
        <v>1024518.21</v>
      </c>
      <c r="D265" s="22">
        <f>+C265/C259</f>
        <v>5.9062624495184228E-2</v>
      </c>
      <c r="E265" s="22"/>
    </row>
    <row r="266" spans="1:5" x14ac:dyDescent="0.2">
      <c r="A266" s="5">
        <v>5137</v>
      </c>
      <c r="B266" s="5" t="s">
        <v>252</v>
      </c>
      <c r="C266" s="22">
        <v>909371.4</v>
      </c>
      <c r="D266" s="22">
        <f>+C266/C259</f>
        <v>5.242450646617592E-2</v>
      </c>
      <c r="E266" s="22"/>
    </row>
    <row r="267" spans="1:5" x14ac:dyDescent="0.2">
      <c r="A267" s="5">
        <v>5138</v>
      </c>
      <c r="B267" s="5" t="s">
        <v>253</v>
      </c>
      <c r="C267" s="22">
        <v>714535.31</v>
      </c>
      <c r="D267" s="22">
        <f>+C267/C259</f>
        <v>4.1192367584252175E-2</v>
      </c>
      <c r="E267" s="22"/>
    </row>
    <row r="268" spans="1:5" x14ac:dyDescent="0.2">
      <c r="A268" s="5">
        <v>5139</v>
      </c>
      <c r="B268" s="5" t="s">
        <v>254</v>
      </c>
      <c r="C268" s="22">
        <v>2337673.25</v>
      </c>
      <c r="D268" s="22">
        <f>+C268/C259</f>
        <v>0.13476492268223025</v>
      </c>
      <c r="E268" s="22"/>
    </row>
    <row r="269" spans="1:5" ht="25.5" x14ac:dyDescent="0.2">
      <c r="A269" s="5">
        <v>5200</v>
      </c>
      <c r="B269" s="23" t="s">
        <v>255</v>
      </c>
      <c r="C269" s="22">
        <v>0</v>
      </c>
      <c r="D269" s="22">
        <v>2.1745149334051507E-3</v>
      </c>
      <c r="E269" s="22"/>
    </row>
    <row r="270" spans="1:5" x14ac:dyDescent="0.2">
      <c r="A270" s="5">
        <v>5210</v>
      </c>
      <c r="B270" s="5" t="s">
        <v>256</v>
      </c>
      <c r="C270" s="22">
        <v>0</v>
      </c>
      <c r="D270" s="22">
        <v>0</v>
      </c>
      <c r="E270" s="22"/>
    </row>
    <row r="271" spans="1:5" x14ac:dyDescent="0.2">
      <c r="A271" s="5">
        <v>5211</v>
      </c>
      <c r="B271" s="5" t="s">
        <v>257</v>
      </c>
      <c r="C271" s="22">
        <v>0</v>
      </c>
      <c r="D271" s="22">
        <v>0</v>
      </c>
      <c r="E271" s="22"/>
    </row>
    <row r="272" spans="1:5" x14ac:dyDescent="0.2">
      <c r="A272" s="5">
        <v>5212</v>
      </c>
      <c r="B272" s="5" t="s">
        <v>258</v>
      </c>
      <c r="C272" s="22">
        <v>0</v>
      </c>
      <c r="D272" s="22">
        <v>0</v>
      </c>
      <c r="E272" s="22"/>
    </row>
    <row r="273" spans="1:5" x14ac:dyDescent="0.2">
      <c r="A273" s="5">
        <v>5220</v>
      </c>
      <c r="B273" s="5" t="s">
        <v>259</v>
      </c>
      <c r="C273" s="22">
        <v>0</v>
      </c>
      <c r="D273" s="22">
        <v>0</v>
      </c>
      <c r="E273" s="22"/>
    </row>
    <row r="274" spans="1:5" x14ac:dyDescent="0.2">
      <c r="A274" s="5">
        <v>5221</v>
      </c>
      <c r="B274" s="5" t="s">
        <v>260</v>
      </c>
      <c r="C274" s="22">
        <v>0</v>
      </c>
      <c r="D274" s="22">
        <v>0</v>
      </c>
      <c r="E274" s="22"/>
    </row>
    <row r="275" spans="1:5" x14ac:dyDescent="0.2">
      <c r="A275" s="5">
        <v>5222</v>
      </c>
      <c r="B275" s="5" t="s">
        <v>261</v>
      </c>
      <c r="C275" s="22">
        <v>0</v>
      </c>
      <c r="D275" s="22">
        <v>0</v>
      </c>
      <c r="E275" s="22"/>
    </row>
    <row r="276" spans="1:5" x14ac:dyDescent="0.2">
      <c r="A276" s="5">
        <v>5230</v>
      </c>
      <c r="B276" s="5" t="s">
        <v>199</v>
      </c>
      <c r="C276" s="22">
        <v>0</v>
      </c>
      <c r="D276" s="22">
        <v>0</v>
      </c>
      <c r="E276" s="22"/>
    </row>
    <row r="277" spans="1:5" x14ac:dyDescent="0.2">
      <c r="A277" s="5">
        <v>5231</v>
      </c>
      <c r="B277" s="5" t="s">
        <v>262</v>
      </c>
      <c r="C277" s="22">
        <v>0</v>
      </c>
      <c r="D277" s="22">
        <v>0</v>
      </c>
      <c r="E277" s="22"/>
    </row>
    <row r="278" spans="1:5" x14ac:dyDescent="0.2">
      <c r="A278" s="5">
        <v>5232</v>
      </c>
      <c r="B278" s="5" t="s">
        <v>263</v>
      </c>
      <c r="C278" s="22">
        <v>0</v>
      </c>
      <c r="D278" s="22">
        <v>0</v>
      </c>
      <c r="E278" s="22"/>
    </row>
    <row r="279" spans="1:5" x14ac:dyDescent="0.2">
      <c r="A279" s="5">
        <v>5240</v>
      </c>
      <c r="B279" s="5" t="s">
        <v>200</v>
      </c>
      <c r="C279" s="22">
        <v>0</v>
      </c>
      <c r="D279" s="22">
        <v>0</v>
      </c>
      <c r="E279" s="22"/>
    </row>
    <row r="280" spans="1:5" x14ac:dyDescent="0.2">
      <c r="A280" s="5">
        <v>5241</v>
      </c>
      <c r="B280" s="5" t="s">
        <v>264</v>
      </c>
      <c r="C280" s="22">
        <v>0</v>
      </c>
      <c r="D280" s="22">
        <v>0</v>
      </c>
      <c r="E280" s="22"/>
    </row>
    <row r="281" spans="1:5" x14ac:dyDescent="0.2">
      <c r="A281" s="5">
        <v>5242</v>
      </c>
      <c r="B281" s="5" t="s">
        <v>265</v>
      </c>
      <c r="C281" s="22">
        <v>0</v>
      </c>
      <c r="D281" s="22">
        <v>0</v>
      </c>
      <c r="E281" s="22"/>
    </row>
    <row r="282" spans="1:5" x14ac:dyDescent="0.2">
      <c r="A282" s="5">
        <v>5243</v>
      </c>
      <c r="B282" s="5" t="s">
        <v>266</v>
      </c>
      <c r="C282" s="22">
        <v>0</v>
      </c>
      <c r="D282" s="22">
        <v>0</v>
      </c>
      <c r="E282" s="22"/>
    </row>
    <row r="283" spans="1:5" x14ac:dyDescent="0.2">
      <c r="A283" s="5">
        <v>5244</v>
      </c>
      <c r="B283" s="5" t="s">
        <v>267</v>
      </c>
      <c r="C283" s="22">
        <v>0</v>
      </c>
      <c r="D283" s="22">
        <v>0</v>
      </c>
      <c r="E283" s="22"/>
    </row>
    <row r="284" spans="1:5" x14ac:dyDescent="0.2">
      <c r="A284" s="5">
        <v>5250</v>
      </c>
      <c r="B284" s="5" t="s">
        <v>201</v>
      </c>
      <c r="C284" s="22">
        <v>0</v>
      </c>
      <c r="D284" s="22">
        <v>2.1745149334051507E-3</v>
      </c>
      <c r="E284" s="22"/>
    </row>
    <row r="285" spans="1:5" x14ac:dyDescent="0.2">
      <c r="A285" s="5">
        <v>5251</v>
      </c>
      <c r="B285" s="5" t="s">
        <v>268</v>
      </c>
      <c r="C285" s="22">
        <v>0</v>
      </c>
      <c r="D285" s="22">
        <v>0</v>
      </c>
      <c r="E285" s="22"/>
    </row>
    <row r="286" spans="1:5" x14ac:dyDescent="0.2">
      <c r="A286" s="5">
        <v>5252</v>
      </c>
      <c r="B286" s="5" t="s">
        <v>269</v>
      </c>
      <c r="C286" s="22">
        <v>0</v>
      </c>
      <c r="D286" s="22">
        <v>2.1745149334051507E-3</v>
      </c>
      <c r="E286" s="22"/>
    </row>
    <row r="287" spans="1:5" x14ac:dyDescent="0.2">
      <c r="A287" s="5">
        <v>5259</v>
      </c>
      <c r="B287" s="5" t="s">
        <v>270</v>
      </c>
      <c r="C287" s="22">
        <v>0</v>
      </c>
      <c r="D287" s="22">
        <v>0</v>
      </c>
      <c r="E287" s="22"/>
    </row>
    <row r="288" spans="1:5" ht="25.5" x14ac:dyDescent="0.2">
      <c r="A288" s="5">
        <v>5260</v>
      </c>
      <c r="B288" s="23" t="s">
        <v>271</v>
      </c>
      <c r="C288" s="22">
        <v>0</v>
      </c>
      <c r="D288" s="22">
        <v>0</v>
      </c>
      <c r="E288" s="22"/>
    </row>
    <row r="289" spans="1:5" ht="25.5" x14ac:dyDescent="0.2">
      <c r="A289" s="5">
        <v>5261</v>
      </c>
      <c r="B289" s="23" t="s">
        <v>272</v>
      </c>
      <c r="C289" s="22">
        <v>0</v>
      </c>
      <c r="D289" s="22">
        <v>0</v>
      </c>
      <c r="E289" s="22"/>
    </row>
    <row r="290" spans="1:5" ht="25.5" x14ac:dyDescent="0.2">
      <c r="A290" s="5">
        <v>5262</v>
      </c>
      <c r="B290" s="23" t="s">
        <v>273</v>
      </c>
      <c r="C290" s="22">
        <v>0</v>
      </c>
      <c r="D290" s="22">
        <v>0</v>
      </c>
      <c r="E290" s="22"/>
    </row>
    <row r="291" spans="1:5" x14ac:dyDescent="0.2">
      <c r="A291" s="5">
        <v>5270</v>
      </c>
      <c r="B291" s="5" t="s">
        <v>274</v>
      </c>
      <c r="C291" s="22">
        <v>0</v>
      </c>
      <c r="D291" s="22">
        <v>0</v>
      </c>
      <c r="E291" s="22"/>
    </row>
    <row r="292" spans="1:5" x14ac:dyDescent="0.2">
      <c r="A292" s="5">
        <v>5271</v>
      </c>
      <c r="B292" s="5" t="s">
        <v>275</v>
      </c>
      <c r="C292" s="22">
        <v>0</v>
      </c>
      <c r="D292" s="22">
        <v>0</v>
      </c>
      <c r="E292" s="22"/>
    </row>
    <row r="293" spans="1:5" x14ac:dyDescent="0.2">
      <c r="A293" s="5">
        <v>5280</v>
      </c>
      <c r="B293" s="5" t="s">
        <v>276</v>
      </c>
      <c r="C293" s="22">
        <v>0</v>
      </c>
      <c r="D293" s="22">
        <v>0</v>
      </c>
      <c r="E293" s="22"/>
    </row>
    <row r="294" spans="1:5" x14ac:dyDescent="0.2">
      <c r="A294" s="5">
        <v>5281</v>
      </c>
      <c r="B294" s="5" t="s">
        <v>277</v>
      </c>
      <c r="C294" s="22">
        <v>0</v>
      </c>
      <c r="D294" s="22">
        <v>0</v>
      </c>
      <c r="E294" s="22"/>
    </row>
    <row r="295" spans="1:5" x14ac:dyDescent="0.2">
      <c r="A295" s="5">
        <v>5282</v>
      </c>
      <c r="B295" s="5" t="s">
        <v>278</v>
      </c>
      <c r="C295" s="22">
        <v>0</v>
      </c>
      <c r="D295" s="22">
        <v>0</v>
      </c>
      <c r="E295" s="22"/>
    </row>
    <row r="296" spans="1:5" ht="25.5" x14ac:dyDescent="0.2">
      <c r="A296" s="5">
        <v>5283</v>
      </c>
      <c r="B296" s="23" t="s">
        <v>279</v>
      </c>
      <c r="C296" s="22">
        <v>0</v>
      </c>
      <c r="D296" s="22">
        <v>0</v>
      </c>
      <c r="E296" s="22"/>
    </row>
    <row r="297" spans="1:5" ht="25.5" x14ac:dyDescent="0.2">
      <c r="A297" s="5">
        <v>5284</v>
      </c>
      <c r="B297" s="23" t="s">
        <v>280</v>
      </c>
      <c r="C297" s="22">
        <v>0</v>
      </c>
      <c r="D297" s="22">
        <v>0</v>
      </c>
      <c r="E297" s="22"/>
    </row>
    <row r="298" spans="1:5" x14ac:dyDescent="0.2">
      <c r="A298" s="5">
        <v>5285</v>
      </c>
      <c r="B298" s="5" t="s">
        <v>281</v>
      </c>
      <c r="C298" s="22">
        <v>0</v>
      </c>
      <c r="D298" s="22">
        <v>0</v>
      </c>
      <c r="E298" s="22"/>
    </row>
    <row r="299" spans="1:5" x14ac:dyDescent="0.2">
      <c r="A299" s="5">
        <v>5290</v>
      </c>
      <c r="B299" s="5" t="s">
        <v>282</v>
      </c>
      <c r="C299" s="22">
        <v>0</v>
      </c>
      <c r="D299" s="22">
        <v>0</v>
      </c>
      <c r="E299" s="22"/>
    </row>
    <row r="300" spans="1:5" ht="25.5" x14ac:dyDescent="0.2">
      <c r="A300" s="5">
        <v>5291</v>
      </c>
      <c r="B300" s="23" t="s">
        <v>283</v>
      </c>
      <c r="C300" s="22">
        <v>0</v>
      </c>
      <c r="D300" s="22">
        <v>0</v>
      </c>
      <c r="E300" s="22"/>
    </row>
    <row r="301" spans="1:5" x14ac:dyDescent="0.2">
      <c r="A301" s="5">
        <v>5292</v>
      </c>
      <c r="B301" s="5" t="s">
        <v>284</v>
      </c>
      <c r="C301" s="22">
        <v>0</v>
      </c>
      <c r="D301" s="22">
        <v>0</v>
      </c>
      <c r="E301" s="22" t="s">
        <v>490</v>
      </c>
    </row>
    <row r="302" spans="1:5" x14ac:dyDescent="0.2">
      <c r="A302" s="5">
        <v>5300</v>
      </c>
      <c r="B302" s="5" t="s">
        <v>285</v>
      </c>
      <c r="C302" s="22">
        <v>0</v>
      </c>
      <c r="D302" s="22">
        <v>0</v>
      </c>
      <c r="E302" s="22"/>
    </row>
    <row r="303" spans="1:5" x14ac:dyDescent="0.2">
      <c r="A303" s="5">
        <v>5310</v>
      </c>
      <c r="B303" s="5" t="s">
        <v>193</v>
      </c>
      <c r="C303" s="22">
        <v>0</v>
      </c>
      <c r="D303" s="22">
        <v>0</v>
      </c>
      <c r="E303" s="22"/>
    </row>
    <row r="304" spans="1:5" ht="25.5" x14ac:dyDescent="0.2">
      <c r="A304" s="5">
        <v>5311</v>
      </c>
      <c r="B304" s="23" t="s">
        <v>286</v>
      </c>
      <c r="C304" s="22">
        <v>0</v>
      </c>
      <c r="D304" s="22">
        <v>0</v>
      </c>
      <c r="E304" s="22"/>
    </row>
    <row r="305" spans="1:5" x14ac:dyDescent="0.2">
      <c r="A305" s="5">
        <v>5312</v>
      </c>
      <c r="B305" s="5" t="s">
        <v>287</v>
      </c>
      <c r="C305" s="22">
        <v>0</v>
      </c>
      <c r="D305" s="22">
        <v>0</v>
      </c>
      <c r="E305" s="22"/>
    </row>
    <row r="306" spans="1:5" x14ac:dyDescent="0.2">
      <c r="A306" s="5">
        <v>5320</v>
      </c>
      <c r="B306" s="5" t="s">
        <v>194</v>
      </c>
      <c r="C306" s="22">
        <v>0</v>
      </c>
      <c r="D306" s="22">
        <v>0</v>
      </c>
      <c r="E306" s="22"/>
    </row>
    <row r="307" spans="1:5" ht="25.5" x14ac:dyDescent="0.2">
      <c r="A307" s="5">
        <v>5321</v>
      </c>
      <c r="B307" s="23" t="s">
        <v>288</v>
      </c>
      <c r="C307" s="22">
        <v>0</v>
      </c>
      <c r="D307" s="22">
        <v>0</v>
      </c>
      <c r="E307" s="22"/>
    </row>
    <row r="308" spans="1:5" x14ac:dyDescent="0.2">
      <c r="A308" s="5">
        <v>5322</v>
      </c>
      <c r="B308" s="5" t="s">
        <v>289</v>
      </c>
      <c r="C308" s="22">
        <v>0</v>
      </c>
      <c r="D308" s="22">
        <v>0</v>
      </c>
      <c r="E308" s="22"/>
    </row>
    <row r="309" spans="1:5" x14ac:dyDescent="0.2">
      <c r="A309" s="5">
        <v>5330</v>
      </c>
      <c r="B309" s="5" t="s">
        <v>195</v>
      </c>
      <c r="C309" s="22">
        <v>0</v>
      </c>
      <c r="D309" s="22">
        <v>0</v>
      </c>
      <c r="E309" s="22"/>
    </row>
    <row r="310" spans="1:5" x14ac:dyDescent="0.2">
      <c r="A310" s="5">
        <v>5331</v>
      </c>
      <c r="B310" s="5" t="s">
        <v>290</v>
      </c>
      <c r="C310" s="22">
        <v>0</v>
      </c>
      <c r="D310" s="22">
        <v>0</v>
      </c>
      <c r="E310" s="22"/>
    </row>
    <row r="311" spans="1:5" x14ac:dyDescent="0.2">
      <c r="A311" s="5">
        <v>5332</v>
      </c>
      <c r="B311" s="5" t="s">
        <v>291</v>
      </c>
      <c r="C311" s="22">
        <v>0</v>
      </c>
      <c r="D311" s="22">
        <v>0</v>
      </c>
      <c r="E311" s="22"/>
    </row>
    <row r="312" spans="1:5" ht="25.5" x14ac:dyDescent="0.2">
      <c r="A312" s="5">
        <v>5400</v>
      </c>
      <c r="B312" s="23" t="s">
        <v>292</v>
      </c>
      <c r="C312" s="22">
        <v>0</v>
      </c>
      <c r="D312" s="22">
        <v>0</v>
      </c>
      <c r="E312" s="22"/>
    </row>
    <row r="313" spans="1:5" x14ac:dyDescent="0.2">
      <c r="A313" s="5">
        <v>5410</v>
      </c>
      <c r="B313" s="5" t="s">
        <v>293</v>
      </c>
      <c r="C313" s="22">
        <v>0</v>
      </c>
      <c r="D313" s="22">
        <v>0</v>
      </c>
      <c r="E313" s="22"/>
    </row>
    <row r="314" spans="1:5" x14ac:dyDescent="0.2">
      <c r="A314" s="5">
        <v>5411</v>
      </c>
      <c r="B314" s="5" t="s">
        <v>294</v>
      </c>
      <c r="C314" s="22">
        <v>0</v>
      </c>
      <c r="D314" s="22">
        <v>0</v>
      </c>
      <c r="E314" s="22"/>
    </row>
    <row r="315" spans="1:5" x14ac:dyDescent="0.2">
      <c r="A315" s="5">
        <v>5412</v>
      </c>
      <c r="B315" s="5" t="s">
        <v>295</v>
      </c>
      <c r="C315" s="22">
        <v>0</v>
      </c>
      <c r="D315" s="22">
        <v>0</v>
      </c>
      <c r="E315" s="22"/>
    </row>
    <row r="316" spans="1:5" x14ac:dyDescent="0.2">
      <c r="A316" s="5">
        <v>5420</v>
      </c>
      <c r="B316" s="5" t="s">
        <v>296</v>
      </c>
      <c r="C316" s="22">
        <v>0</v>
      </c>
      <c r="D316" s="22">
        <v>0</v>
      </c>
      <c r="E316" s="22"/>
    </row>
    <row r="317" spans="1:5" x14ac:dyDescent="0.2">
      <c r="A317" s="5">
        <v>5421</v>
      </c>
      <c r="B317" s="5" t="s">
        <v>297</v>
      </c>
      <c r="C317" s="22">
        <v>0</v>
      </c>
      <c r="D317" s="22">
        <v>0</v>
      </c>
      <c r="E317" s="22"/>
    </row>
    <row r="318" spans="1:5" x14ac:dyDescent="0.2">
      <c r="A318" s="5">
        <v>5422</v>
      </c>
      <c r="B318" s="5" t="s">
        <v>298</v>
      </c>
      <c r="C318" s="22">
        <v>0</v>
      </c>
      <c r="D318" s="22">
        <v>0</v>
      </c>
      <c r="E318" s="22"/>
    </row>
    <row r="319" spans="1:5" x14ac:dyDescent="0.2">
      <c r="A319" s="5">
        <v>5430</v>
      </c>
      <c r="B319" s="5" t="s">
        <v>299</v>
      </c>
      <c r="C319" s="22">
        <v>0</v>
      </c>
      <c r="D319" s="22">
        <v>0</v>
      </c>
      <c r="E319" s="22"/>
    </row>
    <row r="320" spans="1:5" x14ac:dyDescent="0.2">
      <c r="A320" s="5">
        <v>5431</v>
      </c>
      <c r="B320" s="5" t="s">
        <v>300</v>
      </c>
      <c r="C320" s="22">
        <v>0</v>
      </c>
      <c r="D320" s="22">
        <v>0</v>
      </c>
      <c r="E320" s="22"/>
    </row>
    <row r="321" spans="1:5" x14ac:dyDescent="0.2">
      <c r="A321" s="5">
        <v>5432</v>
      </c>
      <c r="B321" s="5" t="s">
        <v>301</v>
      </c>
      <c r="C321" s="22">
        <v>0</v>
      </c>
      <c r="D321" s="22">
        <v>0</v>
      </c>
      <c r="E321" s="22"/>
    </row>
    <row r="322" spans="1:5" x14ac:dyDescent="0.2">
      <c r="A322" s="5">
        <v>5440</v>
      </c>
      <c r="B322" s="5" t="s">
        <v>302</v>
      </c>
      <c r="C322" s="22">
        <v>0</v>
      </c>
      <c r="D322" s="22">
        <v>0</v>
      </c>
      <c r="E322" s="22"/>
    </row>
    <row r="323" spans="1:5" x14ac:dyDescent="0.2">
      <c r="A323" s="5">
        <v>5441</v>
      </c>
      <c r="B323" s="5" t="s">
        <v>302</v>
      </c>
      <c r="C323" s="22">
        <v>0</v>
      </c>
      <c r="D323" s="22">
        <v>0</v>
      </c>
      <c r="E323" s="22"/>
    </row>
    <row r="324" spans="1:5" x14ac:dyDescent="0.2">
      <c r="A324" s="5">
        <v>5450</v>
      </c>
      <c r="B324" s="5" t="s">
        <v>303</v>
      </c>
      <c r="C324" s="22">
        <v>0</v>
      </c>
      <c r="D324" s="22">
        <v>0</v>
      </c>
      <c r="E324" s="22"/>
    </row>
    <row r="325" spans="1:5" x14ac:dyDescent="0.2">
      <c r="A325" s="5">
        <v>5451</v>
      </c>
      <c r="B325" s="5" t="s">
        <v>304</v>
      </c>
      <c r="C325" s="22">
        <v>0</v>
      </c>
      <c r="D325" s="22">
        <v>0</v>
      </c>
      <c r="E325" s="22"/>
    </row>
    <row r="326" spans="1:5" ht="25.5" x14ac:dyDescent="0.2">
      <c r="A326" s="5">
        <v>5452</v>
      </c>
      <c r="B326" s="23" t="s">
        <v>305</v>
      </c>
      <c r="C326" s="22">
        <v>0</v>
      </c>
      <c r="D326" s="22">
        <v>0</v>
      </c>
      <c r="E326" s="22"/>
    </row>
    <row r="327" spans="1:5" x14ac:dyDescent="0.2">
      <c r="A327" s="5">
        <v>5500</v>
      </c>
      <c r="B327" s="5" t="s">
        <v>306</v>
      </c>
      <c r="C327" s="22">
        <v>0</v>
      </c>
      <c r="D327" s="22">
        <v>0</v>
      </c>
      <c r="E327" s="22"/>
    </row>
    <row r="328" spans="1:5" ht="25.5" x14ac:dyDescent="0.2">
      <c r="A328" s="5">
        <v>5510</v>
      </c>
      <c r="B328" s="23" t="s">
        <v>307</v>
      </c>
      <c r="C328" s="22">
        <v>0</v>
      </c>
      <c r="D328" s="22">
        <v>0</v>
      </c>
      <c r="E328" s="22"/>
    </row>
    <row r="329" spans="1:5" x14ac:dyDescent="0.2">
      <c r="A329" s="5">
        <v>5511</v>
      </c>
      <c r="B329" s="5" t="s">
        <v>308</v>
      </c>
      <c r="C329" s="22">
        <v>0</v>
      </c>
      <c r="D329" s="22">
        <v>0</v>
      </c>
      <c r="E329" s="22"/>
    </row>
    <row r="330" spans="1:5" x14ac:dyDescent="0.2">
      <c r="A330" s="5">
        <v>5512</v>
      </c>
      <c r="B330" s="5" t="s">
        <v>309</v>
      </c>
      <c r="C330" s="22">
        <v>0</v>
      </c>
      <c r="D330" s="22">
        <v>0</v>
      </c>
      <c r="E330" s="22"/>
    </row>
    <row r="331" spans="1:5" x14ac:dyDescent="0.2">
      <c r="A331" s="5">
        <v>5513</v>
      </c>
      <c r="B331" s="5" t="s">
        <v>310</v>
      </c>
      <c r="C331" s="22">
        <v>0</v>
      </c>
      <c r="D331" s="22">
        <v>0</v>
      </c>
      <c r="E331" s="22"/>
    </row>
    <row r="332" spans="1:5" x14ac:dyDescent="0.2">
      <c r="A332" s="5">
        <v>5514</v>
      </c>
      <c r="B332" s="5" t="s">
        <v>311</v>
      </c>
      <c r="C332" s="22">
        <v>0</v>
      </c>
      <c r="D332" s="22">
        <v>0</v>
      </c>
      <c r="E332" s="22"/>
    </row>
    <row r="333" spans="1:5" x14ac:dyDescent="0.2">
      <c r="A333" s="5">
        <v>5515</v>
      </c>
      <c r="B333" s="5" t="s">
        <v>312</v>
      </c>
      <c r="C333" s="22">
        <v>0</v>
      </c>
      <c r="D333" s="22">
        <v>0</v>
      </c>
      <c r="E333" s="22"/>
    </row>
    <row r="334" spans="1:5" x14ac:dyDescent="0.2">
      <c r="A334" s="5">
        <v>5516</v>
      </c>
      <c r="B334" s="5" t="s">
        <v>313</v>
      </c>
      <c r="C334" s="22">
        <v>0</v>
      </c>
      <c r="D334" s="22">
        <v>0</v>
      </c>
      <c r="E334" s="22"/>
    </row>
    <row r="335" spans="1:5" x14ac:dyDescent="0.2">
      <c r="A335" s="5">
        <v>5517</v>
      </c>
      <c r="B335" s="5" t="s">
        <v>314</v>
      </c>
      <c r="C335" s="22">
        <v>0</v>
      </c>
      <c r="D335" s="22">
        <v>1.8405548629819241E-3</v>
      </c>
      <c r="E335" s="22"/>
    </row>
    <row r="336" spans="1:5" x14ac:dyDescent="0.2">
      <c r="A336" s="5">
        <v>5518</v>
      </c>
      <c r="B336" s="5" t="s">
        <v>315</v>
      </c>
      <c r="C336" s="22">
        <v>0</v>
      </c>
      <c r="D336" s="22">
        <v>0</v>
      </c>
      <c r="E336" s="22"/>
    </row>
    <row r="337" spans="1:5" x14ac:dyDescent="0.2">
      <c r="A337" s="5">
        <v>5520</v>
      </c>
      <c r="B337" s="5" t="s">
        <v>316</v>
      </c>
      <c r="C337" s="22">
        <v>0</v>
      </c>
      <c r="D337" s="22">
        <v>0</v>
      </c>
      <c r="E337" s="22"/>
    </row>
    <row r="338" spans="1:5" x14ac:dyDescent="0.2">
      <c r="A338" s="5">
        <v>5521</v>
      </c>
      <c r="B338" s="5" t="s">
        <v>317</v>
      </c>
      <c r="C338" s="22">
        <v>0</v>
      </c>
      <c r="D338" s="22">
        <v>0</v>
      </c>
      <c r="E338" s="22"/>
    </row>
    <row r="339" spans="1:5" x14ac:dyDescent="0.2">
      <c r="A339" s="5">
        <v>5522</v>
      </c>
      <c r="B339" s="5" t="s">
        <v>318</v>
      </c>
      <c r="C339" s="22">
        <v>0</v>
      </c>
      <c r="D339" s="22">
        <v>0</v>
      </c>
      <c r="E339" s="22"/>
    </row>
    <row r="340" spans="1:5" x14ac:dyDescent="0.2">
      <c r="A340" s="5">
        <v>5530</v>
      </c>
      <c r="B340" s="5" t="s">
        <v>319</v>
      </c>
      <c r="C340" s="22">
        <v>0</v>
      </c>
      <c r="D340" s="22">
        <v>0</v>
      </c>
      <c r="E340" s="22"/>
    </row>
    <row r="341" spans="1:5" x14ac:dyDescent="0.2">
      <c r="A341" s="5">
        <v>5531</v>
      </c>
      <c r="B341" s="5" t="s">
        <v>320</v>
      </c>
      <c r="C341" s="22">
        <v>0</v>
      </c>
      <c r="D341" s="22">
        <v>0</v>
      </c>
      <c r="E341" s="22"/>
    </row>
    <row r="342" spans="1:5" x14ac:dyDescent="0.2">
      <c r="A342" s="5">
        <v>5532</v>
      </c>
      <c r="B342" s="5" t="s">
        <v>321</v>
      </c>
      <c r="C342" s="22">
        <v>0</v>
      </c>
      <c r="D342" s="22">
        <v>0</v>
      </c>
      <c r="E342" s="22"/>
    </row>
    <row r="343" spans="1:5" ht="25.5" x14ac:dyDescent="0.2">
      <c r="A343" s="5">
        <v>5533</v>
      </c>
      <c r="B343" s="23" t="s">
        <v>322</v>
      </c>
      <c r="C343" s="22">
        <v>0</v>
      </c>
      <c r="D343" s="22">
        <v>0</v>
      </c>
      <c r="E343" s="22"/>
    </row>
    <row r="344" spans="1:5" ht="25.5" x14ac:dyDescent="0.2">
      <c r="A344" s="5">
        <v>5534</v>
      </c>
      <c r="B344" s="23" t="s">
        <v>323</v>
      </c>
      <c r="C344" s="22">
        <v>0</v>
      </c>
      <c r="D344" s="22">
        <v>0</v>
      </c>
      <c r="E344" s="22"/>
    </row>
    <row r="345" spans="1:5" ht="25.5" x14ac:dyDescent="0.2">
      <c r="A345" s="5">
        <v>5535</v>
      </c>
      <c r="B345" s="23" t="s">
        <v>324</v>
      </c>
      <c r="C345" s="22">
        <v>0</v>
      </c>
      <c r="D345" s="22">
        <v>0</v>
      </c>
      <c r="E345" s="22"/>
    </row>
    <row r="346" spans="1:5" ht="25.5" x14ac:dyDescent="0.2">
      <c r="A346" s="5">
        <v>5540</v>
      </c>
      <c r="B346" s="23" t="s">
        <v>325</v>
      </c>
      <c r="C346" s="22">
        <v>0</v>
      </c>
      <c r="D346" s="22">
        <v>0</v>
      </c>
      <c r="E346" s="22"/>
    </row>
    <row r="347" spans="1:5" ht="25.5" x14ac:dyDescent="0.2">
      <c r="A347" s="5">
        <v>5541</v>
      </c>
      <c r="B347" s="23" t="s">
        <v>325</v>
      </c>
      <c r="C347" s="22">
        <v>0</v>
      </c>
      <c r="D347" s="22">
        <v>0</v>
      </c>
      <c r="E347" s="22"/>
    </row>
    <row r="348" spans="1:5" x14ac:dyDescent="0.2">
      <c r="A348" s="5">
        <v>5550</v>
      </c>
      <c r="B348" s="5" t="s">
        <v>326</v>
      </c>
      <c r="C348" s="22">
        <v>0</v>
      </c>
      <c r="D348" s="22">
        <v>0</v>
      </c>
      <c r="E348" s="22"/>
    </row>
    <row r="349" spans="1:5" x14ac:dyDescent="0.2">
      <c r="A349" s="5">
        <v>5551</v>
      </c>
      <c r="B349" s="5" t="s">
        <v>326</v>
      </c>
      <c r="C349" s="22">
        <v>0</v>
      </c>
      <c r="D349" s="22">
        <v>0</v>
      </c>
      <c r="E349" s="22"/>
    </row>
    <row r="350" spans="1:5" x14ac:dyDescent="0.2">
      <c r="A350" s="5">
        <v>5590</v>
      </c>
      <c r="B350" s="5" t="s">
        <v>327</v>
      </c>
      <c r="C350" s="22">
        <v>0</v>
      </c>
      <c r="D350" s="22">
        <v>0</v>
      </c>
      <c r="E350" s="22"/>
    </row>
    <row r="351" spans="1:5" x14ac:dyDescent="0.2">
      <c r="A351" s="5">
        <v>5591</v>
      </c>
      <c r="B351" s="5" t="s">
        <v>328</v>
      </c>
      <c r="C351" s="22">
        <v>0</v>
      </c>
      <c r="D351" s="22">
        <v>0</v>
      </c>
      <c r="E351" s="22"/>
    </row>
    <row r="352" spans="1:5" x14ac:dyDescent="0.2">
      <c r="A352" s="5">
        <v>5592</v>
      </c>
      <c r="B352" s="5" t="s">
        <v>329</v>
      </c>
      <c r="C352" s="22">
        <v>0</v>
      </c>
      <c r="D352" s="22">
        <v>0</v>
      </c>
      <c r="E352" s="22"/>
    </row>
    <row r="353" spans="1:5" x14ac:dyDescent="0.2">
      <c r="A353" s="5">
        <v>5593</v>
      </c>
      <c r="B353" s="5" t="s">
        <v>330</v>
      </c>
      <c r="C353" s="22">
        <v>0</v>
      </c>
      <c r="D353" s="22">
        <v>0</v>
      </c>
      <c r="E353" s="22"/>
    </row>
    <row r="354" spans="1:5" ht="25.5" x14ac:dyDescent="0.2">
      <c r="A354" s="5">
        <v>5594</v>
      </c>
      <c r="B354" s="23" t="s">
        <v>331</v>
      </c>
      <c r="C354" s="22">
        <v>0</v>
      </c>
      <c r="D354" s="22">
        <v>0</v>
      </c>
      <c r="E354" s="22"/>
    </row>
    <row r="355" spans="1:5" x14ac:dyDescent="0.2">
      <c r="A355" s="5">
        <v>5595</v>
      </c>
      <c r="B355" s="5" t="s">
        <v>332</v>
      </c>
      <c r="C355" s="22">
        <v>0</v>
      </c>
      <c r="D355" s="22">
        <v>0</v>
      </c>
      <c r="E355" s="22"/>
    </row>
    <row r="356" spans="1:5" x14ac:dyDescent="0.2">
      <c r="A356" s="5">
        <v>5596</v>
      </c>
      <c r="B356" s="5" t="s">
        <v>222</v>
      </c>
      <c r="C356" s="22">
        <v>0</v>
      </c>
      <c r="D356" s="22">
        <v>0</v>
      </c>
      <c r="E356" s="22"/>
    </row>
    <row r="357" spans="1:5" x14ac:dyDescent="0.2">
      <c r="A357" s="5">
        <v>5597</v>
      </c>
      <c r="B357" s="5" t="s">
        <v>333</v>
      </c>
      <c r="C357" s="22">
        <v>0</v>
      </c>
      <c r="D357" s="22">
        <v>0</v>
      </c>
      <c r="E357" s="22"/>
    </row>
    <row r="358" spans="1:5" x14ac:dyDescent="0.2">
      <c r="A358" s="5">
        <v>5599</v>
      </c>
      <c r="B358" s="5" t="s">
        <v>334</v>
      </c>
      <c r="C358" s="22">
        <v>0</v>
      </c>
      <c r="D358" s="22">
        <v>0</v>
      </c>
      <c r="E358" s="22"/>
    </row>
    <row r="359" spans="1:5" x14ac:dyDescent="0.2">
      <c r="A359" s="5">
        <v>5600</v>
      </c>
      <c r="B359" s="5" t="s">
        <v>335</v>
      </c>
      <c r="C359" s="22">
        <v>0</v>
      </c>
      <c r="D359" s="22">
        <v>0</v>
      </c>
      <c r="E359" s="22"/>
    </row>
    <row r="360" spans="1:5" x14ac:dyDescent="0.2">
      <c r="A360" s="5">
        <v>5610</v>
      </c>
      <c r="B360" s="5" t="s">
        <v>336</v>
      </c>
      <c r="C360" s="22">
        <v>0</v>
      </c>
      <c r="D360" s="22">
        <v>0</v>
      </c>
      <c r="E360" s="22"/>
    </row>
    <row r="361" spans="1:5" x14ac:dyDescent="0.2">
      <c r="A361" s="6">
        <v>5611</v>
      </c>
      <c r="B361" s="6" t="s">
        <v>337</v>
      </c>
      <c r="C361" s="19">
        <v>0</v>
      </c>
      <c r="D361" s="19">
        <v>0</v>
      </c>
      <c r="E361" s="19"/>
    </row>
    <row r="363" spans="1:5" x14ac:dyDescent="0.2">
      <c r="A363" s="184" t="s">
        <v>418</v>
      </c>
      <c r="B363" s="184"/>
      <c r="C363" s="184"/>
      <c r="D363" s="41" t="s">
        <v>0</v>
      </c>
      <c r="E363" s="41">
        <v>2021</v>
      </c>
    </row>
    <row r="364" spans="1:5" x14ac:dyDescent="0.2">
      <c r="A364" s="184" t="s">
        <v>338</v>
      </c>
      <c r="B364" s="184"/>
      <c r="C364" s="184"/>
      <c r="D364" s="41" t="s">
        <v>1</v>
      </c>
      <c r="E364" s="41" t="s">
        <v>2</v>
      </c>
    </row>
    <row r="365" spans="1:5" x14ac:dyDescent="0.2">
      <c r="A365" s="184" t="s">
        <v>533</v>
      </c>
      <c r="B365" s="184"/>
      <c r="C365" s="184"/>
      <c r="D365" s="41" t="s">
        <v>3</v>
      </c>
      <c r="E365" s="41">
        <v>1</v>
      </c>
    </row>
    <row r="366" spans="1:5" x14ac:dyDescent="0.2">
      <c r="A366" s="54" t="s">
        <v>4</v>
      </c>
      <c r="B366" s="55"/>
      <c r="C366" s="55"/>
      <c r="D366" s="55"/>
      <c r="E366" s="56"/>
    </row>
    <row r="368" spans="1:5" x14ac:dyDescent="0.2">
      <c r="A368" s="167" t="s">
        <v>339</v>
      </c>
      <c r="B368" s="168"/>
      <c r="C368" s="168"/>
      <c r="D368" s="168"/>
      <c r="E368" s="169"/>
    </row>
    <row r="369" spans="1:5" x14ac:dyDescent="0.2">
      <c r="A369" s="43" t="s">
        <v>6</v>
      </c>
      <c r="B369" s="43" t="s">
        <v>7</v>
      </c>
      <c r="C369" s="43" t="s">
        <v>8</v>
      </c>
      <c r="D369" s="43" t="s">
        <v>9</v>
      </c>
      <c r="E369" s="43" t="s">
        <v>120</v>
      </c>
    </row>
    <row r="370" spans="1:5" x14ac:dyDescent="0.2">
      <c r="A370" s="4">
        <v>3110</v>
      </c>
      <c r="B370" s="4" t="s">
        <v>194</v>
      </c>
      <c r="C370" s="16">
        <v>116765034.40000001</v>
      </c>
      <c r="D370" s="16"/>
      <c r="E370" s="28" t="s">
        <v>340</v>
      </c>
    </row>
    <row r="371" spans="1:5" x14ac:dyDescent="0.2">
      <c r="A371" s="5">
        <v>3120</v>
      </c>
      <c r="B371" s="5" t="s">
        <v>341</v>
      </c>
      <c r="C371" s="22">
        <v>0</v>
      </c>
      <c r="D371" s="22"/>
      <c r="E371" s="29"/>
    </row>
    <row r="372" spans="1:5" x14ac:dyDescent="0.2">
      <c r="A372" s="6">
        <v>3130</v>
      </c>
      <c r="B372" s="6" t="s">
        <v>342</v>
      </c>
      <c r="C372" s="19">
        <v>0</v>
      </c>
      <c r="D372" s="19"/>
      <c r="E372" s="30"/>
    </row>
    <row r="374" spans="1:5" x14ac:dyDescent="0.2">
      <c r="A374" s="167" t="s">
        <v>343</v>
      </c>
      <c r="B374" s="168"/>
      <c r="C374" s="168"/>
      <c r="D374" s="169"/>
    </row>
    <row r="375" spans="1:5" x14ac:dyDescent="0.2">
      <c r="A375" s="43" t="s">
        <v>6</v>
      </c>
      <c r="B375" s="43" t="s">
        <v>7</v>
      </c>
      <c r="C375" s="43" t="s">
        <v>8</v>
      </c>
      <c r="D375" s="43" t="s">
        <v>344</v>
      </c>
    </row>
    <row r="376" spans="1:5" x14ac:dyDescent="0.2">
      <c r="A376" s="4">
        <v>3210</v>
      </c>
      <c r="B376" s="4" t="s">
        <v>345</v>
      </c>
      <c r="C376" s="16">
        <v>422253.48</v>
      </c>
      <c r="D376" s="16"/>
    </row>
    <row r="377" spans="1:5" x14ac:dyDescent="0.2">
      <c r="A377" s="5">
        <v>3220</v>
      </c>
      <c r="B377" s="5" t="s">
        <v>346</v>
      </c>
      <c r="C377" s="22">
        <v>-2800000</v>
      </c>
      <c r="D377" s="22"/>
    </row>
    <row r="378" spans="1:5" x14ac:dyDescent="0.2">
      <c r="A378" s="5">
        <v>3230</v>
      </c>
      <c r="B378" s="5" t="s">
        <v>347</v>
      </c>
      <c r="C378" s="22">
        <v>0</v>
      </c>
      <c r="D378" s="22"/>
    </row>
    <row r="379" spans="1:5" x14ac:dyDescent="0.2">
      <c r="A379" s="5">
        <v>3231</v>
      </c>
      <c r="B379" s="5" t="s">
        <v>348</v>
      </c>
      <c r="C379" s="22">
        <v>0</v>
      </c>
      <c r="D379" s="22"/>
    </row>
    <row r="380" spans="1:5" x14ac:dyDescent="0.2">
      <c r="A380" s="5">
        <v>3232</v>
      </c>
      <c r="B380" s="5" t="s">
        <v>349</v>
      </c>
      <c r="C380" s="22">
        <v>0</v>
      </c>
      <c r="D380" s="22"/>
    </row>
    <row r="381" spans="1:5" x14ac:dyDescent="0.2">
      <c r="A381" s="5">
        <v>3233</v>
      </c>
      <c r="B381" s="5" t="s">
        <v>350</v>
      </c>
      <c r="C381" s="22">
        <v>0</v>
      </c>
      <c r="D381" s="22"/>
    </row>
    <row r="382" spans="1:5" x14ac:dyDescent="0.2">
      <c r="A382" s="5">
        <v>3239</v>
      </c>
      <c r="B382" s="5" t="s">
        <v>351</v>
      </c>
      <c r="C382" s="22">
        <v>0</v>
      </c>
      <c r="D382" s="22"/>
    </row>
    <row r="383" spans="1:5" x14ac:dyDescent="0.2">
      <c r="A383" s="5">
        <v>3240</v>
      </c>
      <c r="B383" s="5" t="s">
        <v>352</v>
      </c>
      <c r="C383" s="22">
        <v>0</v>
      </c>
      <c r="D383" s="22"/>
    </row>
    <row r="384" spans="1:5" x14ac:dyDescent="0.2">
      <c r="A384" s="5">
        <v>3241</v>
      </c>
      <c r="B384" s="5" t="s">
        <v>353</v>
      </c>
      <c r="C384" s="22">
        <v>0</v>
      </c>
      <c r="D384" s="22"/>
    </row>
    <row r="385" spans="1:5" x14ac:dyDescent="0.2">
      <c r="A385" s="5">
        <v>3242</v>
      </c>
      <c r="B385" s="5" t="s">
        <v>354</v>
      </c>
      <c r="C385" s="22">
        <v>0</v>
      </c>
      <c r="D385" s="22"/>
    </row>
    <row r="386" spans="1:5" x14ac:dyDescent="0.2">
      <c r="A386" s="5">
        <v>3243</v>
      </c>
      <c r="B386" s="5" t="s">
        <v>355</v>
      </c>
      <c r="C386" s="22">
        <v>0</v>
      </c>
      <c r="D386" s="22"/>
    </row>
    <row r="387" spans="1:5" x14ac:dyDescent="0.2">
      <c r="A387" s="5">
        <v>3250</v>
      </c>
      <c r="B387" s="5" t="s">
        <v>356</v>
      </c>
      <c r="C387" s="22">
        <v>0</v>
      </c>
      <c r="D387" s="22"/>
    </row>
    <row r="388" spans="1:5" x14ac:dyDescent="0.2">
      <c r="A388" s="5">
        <v>3251</v>
      </c>
      <c r="B388" s="5" t="s">
        <v>357</v>
      </c>
      <c r="C388" s="22">
        <v>0</v>
      </c>
      <c r="D388" s="22"/>
    </row>
    <row r="389" spans="1:5" x14ac:dyDescent="0.2">
      <c r="A389" s="6">
        <v>3252</v>
      </c>
      <c r="B389" s="6" t="s">
        <v>358</v>
      </c>
      <c r="C389" s="19">
        <v>0</v>
      </c>
      <c r="D389" s="19"/>
    </row>
    <row r="391" spans="1:5" x14ac:dyDescent="0.2">
      <c r="A391" s="184" t="s">
        <v>418</v>
      </c>
      <c r="B391" s="184"/>
      <c r="C391" s="184"/>
      <c r="D391" s="41" t="s">
        <v>0</v>
      </c>
      <c r="E391" s="41">
        <v>2021</v>
      </c>
    </row>
    <row r="392" spans="1:5" x14ac:dyDescent="0.2">
      <c r="A392" s="184" t="s">
        <v>359</v>
      </c>
      <c r="B392" s="184"/>
      <c r="C392" s="184"/>
      <c r="D392" s="41" t="s">
        <v>1</v>
      </c>
      <c r="E392" s="41" t="s">
        <v>2</v>
      </c>
    </row>
    <row r="393" spans="1:5" x14ac:dyDescent="0.2">
      <c r="A393" s="184" t="s">
        <v>534</v>
      </c>
      <c r="B393" s="184"/>
      <c r="C393" s="184"/>
      <c r="D393" s="41" t="s">
        <v>3</v>
      </c>
      <c r="E393" s="41">
        <v>1</v>
      </c>
    </row>
    <row r="394" spans="1:5" x14ac:dyDescent="0.2">
      <c r="A394" s="54" t="s">
        <v>4</v>
      </c>
      <c r="B394" s="55"/>
      <c r="C394" s="55"/>
      <c r="D394" s="55"/>
      <c r="E394" s="56"/>
    </row>
    <row r="396" spans="1:5" x14ac:dyDescent="0.2">
      <c r="A396" s="167" t="s">
        <v>360</v>
      </c>
      <c r="B396" s="168"/>
      <c r="C396" s="168"/>
      <c r="D396" s="169"/>
    </row>
    <row r="397" spans="1:5" x14ac:dyDescent="0.2">
      <c r="A397" s="43" t="s">
        <v>6</v>
      </c>
      <c r="B397" s="43" t="s">
        <v>7</v>
      </c>
      <c r="C397" s="43" t="s">
        <v>361</v>
      </c>
      <c r="D397" s="43" t="s">
        <v>362</v>
      </c>
    </row>
    <row r="398" spans="1:5" x14ac:dyDescent="0.2">
      <c r="A398" s="4">
        <v>1111</v>
      </c>
      <c r="B398" s="4" t="s">
        <v>363</v>
      </c>
      <c r="C398" s="16">
        <v>50000</v>
      </c>
      <c r="D398" s="16">
        <v>50000</v>
      </c>
    </row>
    <row r="399" spans="1:5" x14ac:dyDescent="0.2">
      <c r="A399" s="5">
        <v>1112</v>
      </c>
      <c r="B399" s="5" t="s">
        <v>364</v>
      </c>
      <c r="C399" s="22">
        <v>3214363.96</v>
      </c>
      <c r="D399" s="22">
        <v>1678630.91</v>
      </c>
    </row>
    <row r="400" spans="1:5" x14ac:dyDescent="0.2">
      <c r="A400" s="5">
        <v>1113</v>
      </c>
      <c r="B400" s="5" t="s">
        <v>365</v>
      </c>
      <c r="C400" s="22">
        <v>0</v>
      </c>
      <c r="D400" s="22">
        <v>0</v>
      </c>
    </row>
    <row r="401" spans="1:5" x14ac:dyDescent="0.2">
      <c r="A401" s="5">
        <v>1114</v>
      </c>
      <c r="B401" s="5" t="s">
        <v>10</v>
      </c>
      <c r="C401" s="22">
        <v>0</v>
      </c>
      <c r="D401" s="22">
        <v>0</v>
      </c>
    </row>
    <row r="402" spans="1:5" x14ac:dyDescent="0.2">
      <c r="A402" s="5">
        <v>1115</v>
      </c>
      <c r="B402" s="5" t="s">
        <v>11</v>
      </c>
      <c r="C402" s="22">
        <v>0</v>
      </c>
      <c r="D402" s="22">
        <v>0</v>
      </c>
    </row>
    <row r="403" spans="1:5" ht="25.5" x14ac:dyDescent="0.2">
      <c r="A403" s="5">
        <v>1116</v>
      </c>
      <c r="B403" s="23" t="s">
        <v>366</v>
      </c>
      <c r="C403" s="22">
        <v>0</v>
      </c>
      <c r="D403" s="22">
        <v>0</v>
      </c>
    </row>
    <row r="404" spans="1:5" x14ac:dyDescent="0.2">
      <c r="A404" s="5">
        <v>1119</v>
      </c>
      <c r="B404" s="5" t="s">
        <v>367</v>
      </c>
      <c r="C404" s="22">
        <v>0</v>
      </c>
      <c r="D404" s="22">
        <v>0</v>
      </c>
    </row>
    <row r="405" spans="1:5" x14ac:dyDescent="0.2">
      <c r="A405" s="6">
        <v>1110</v>
      </c>
      <c r="B405" s="6" t="s">
        <v>368</v>
      </c>
      <c r="C405" s="19">
        <v>0</v>
      </c>
      <c r="D405" s="19">
        <v>0</v>
      </c>
    </row>
    <row r="407" spans="1:5" ht="15" customHeight="1" x14ac:dyDescent="0.2">
      <c r="A407" s="57" t="s">
        <v>369</v>
      </c>
      <c r="B407" s="58"/>
      <c r="C407" s="58"/>
      <c r="D407" s="58"/>
      <c r="E407" s="59"/>
    </row>
    <row r="408" spans="1:5" x14ac:dyDescent="0.2">
      <c r="A408" s="43" t="s">
        <v>6</v>
      </c>
      <c r="B408" s="43" t="s">
        <v>7</v>
      </c>
      <c r="C408" s="43" t="s">
        <v>8</v>
      </c>
      <c r="D408" s="43" t="s">
        <v>370</v>
      </c>
      <c r="E408" s="43" t="s">
        <v>371</v>
      </c>
    </row>
    <row r="409" spans="1:5" x14ac:dyDescent="0.2">
      <c r="A409" s="4">
        <v>1230</v>
      </c>
      <c r="B409" s="4" t="s">
        <v>57</v>
      </c>
      <c r="C409" s="16">
        <v>0</v>
      </c>
      <c r="D409" s="16"/>
      <c r="E409" s="16"/>
    </row>
    <row r="410" spans="1:5" x14ac:dyDescent="0.2">
      <c r="A410" s="5">
        <v>1231</v>
      </c>
      <c r="B410" s="5" t="s">
        <v>58</v>
      </c>
      <c r="C410" s="22">
        <v>0</v>
      </c>
      <c r="D410" s="22"/>
      <c r="E410" s="22"/>
    </row>
    <row r="411" spans="1:5" x14ac:dyDescent="0.2">
      <c r="A411" s="5">
        <v>1232</v>
      </c>
      <c r="B411" s="5" t="s">
        <v>61</v>
      </c>
      <c r="C411" s="22">
        <v>0</v>
      </c>
      <c r="D411" s="22"/>
      <c r="E411" s="22"/>
    </row>
    <row r="412" spans="1:5" x14ac:dyDescent="0.2">
      <c r="A412" s="5">
        <v>1233</v>
      </c>
      <c r="B412" s="5" t="s">
        <v>62</v>
      </c>
      <c r="C412" s="22">
        <v>0</v>
      </c>
      <c r="D412" s="22"/>
      <c r="E412" s="22"/>
    </row>
    <row r="413" spans="1:5" x14ac:dyDescent="0.2">
      <c r="A413" s="5">
        <v>1234</v>
      </c>
      <c r="B413" s="5" t="s">
        <v>63</v>
      </c>
      <c r="C413" s="22">
        <v>0</v>
      </c>
      <c r="D413" s="22"/>
      <c r="E413" s="22"/>
    </row>
    <row r="414" spans="1:5" x14ac:dyDescent="0.2">
      <c r="A414" s="5">
        <v>1235</v>
      </c>
      <c r="B414" s="5" t="s">
        <v>64</v>
      </c>
      <c r="C414" s="22">
        <v>0</v>
      </c>
      <c r="D414" s="22"/>
      <c r="E414" s="22"/>
    </row>
    <row r="415" spans="1:5" x14ac:dyDescent="0.2">
      <c r="A415" s="5">
        <v>1236</v>
      </c>
      <c r="B415" s="5" t="s">
        <v>65</v>
      </c>
      <c r="C415" s="22">
        <v>0</v>
      </c>
      <c r="D415" s="22"/>
      <c r="E415" s="22"/>
    </row>
    <row r="416" spans="1:5" x14ac:dyDescent="0.2">
      <c r="A416" s="5">
        <v>1239</v>
      </c>
      <c r="B416" s="5" t="s">
        <v>66</v>
      </c>
      <c r="C416" s="22">
        <v>0</v>
      </c>
      <c r="D416" s="22"/>
      <c r="E416" s="22"/>
    </row>
    <row r="417" spans="1:5" x14ac:dyDescent="0.2">
      <c r="A417" s="5">
        <v>1240</v>
      </c>
      <c r="B417" s="5" t="s">
        <v>67</v>
      </c>
      <c r="C417" s="22">
        <v>0</v>
      </c>
      <c r="D417" s="22"/>
      <c r="E417" s="22"/>
    </row>
    <row r="418" spans="1:5" x14ac:dyDescent="0.2">
      <c r="A418" s="5">
        <v>1241</v>
      </c>
      <c r="B418" s="5" t="s">
        <v>68</v>
      </c>
      <c r="C418" s="22">
        <v>0</v>
      </c>
      <c r="D418" s="22"/>
      <c r="E418" s="22"/>
    </row>
    <row r="419" spans="1:5" x14ac:dyDescent="0.2">
      <c r="A419" s="5">
        <v>1242</v>
      </c>
      <c r="B419" s="5" t="s">
        <v>69</v>
      </c>
      <c r="C419" s="22">
        <v>0</v>
      </c>
      <c r="D419" s="22"/>
      <c r="E419" s="22"/>
    </row>
    <row r="420" spans="1:5" x14ac:dyDescent="0.2">
      <c r="A420" s="5">
        <v>1243</v>
      </c>
      <c r="B420" s="5" t="s">
        <v>70</v>
      </c>
      <c r="C420" s="22">
        <v>0</v>
      </c>
      <c r="D420" s="22"/>
      <c r="E420" s="22"/>
    </row>
    <row r="421" spans="1:5" x14ac:dyDescent="0.2">
      <c r="A421" s="5">
        <v>1244</v>
      </c>
      <c r="B421" s="5" t="s">
        <v>71</v>
      </c>
      <c r="C421" s="22">
        <v>0</v>
      </c>
      <c r="D421" s="22"/>
      <c r="E421" s="22"/>
    </row>
    <row r="422" spans="1:5" x14ac:dyDescent="0.2">
      <c r="A422" s="5">
        <v>1245</v>
      </c>
      <c r="B422" s="5" t="s">
        <v>72</v>
      </c>
      <c r="C422" s="22">
        <v>0</v>
      </c>
      <c r="D422" s="22"/>
      <c r="E422" s="22"/>
    </row>
    <row r="423" spans="1:5" x14ac:dyDescent="0.2">
      <c r="A423" s="5">
        <v>1246</v>
      </c>
      <c r="B423" s="5" t="s">
        <v>73</v>
      </c>
      <c r="C423" s="22">
        <v>0</v>
      </c>
      <c r="D423" s="22"/>
      <c r="E423" s="22"/>
    </row>
    <row r="424" spans="1:5" x14ac:dyDescent="0.2">
      <c r="A424" s="5">
        <v>1247</v>
      </c>
      <c r="B424" s="5" t="s">
        <v>74</v>
      </c>
      <c r="C424" s="22">
        <v>0</v>
      </c>
      <c r="D424" s="22"/>
      <c r="E424" s="22"/>
    </row>
    <row r="425" spans="1:5" x14ac:dyDescent="0.2">
      <c r="A425" s="5">
        <v>1248</v>
      </c>
      <c r="B425" s="5" t="s">
        <v>75</v>
      </c>
      <c r="C425" s="22">
        <v>0</v>
      </c>
      <c r="D425" s="22"/>
      <c r="E425" s="22"/>
    </row>
    <row r="426" spans="1:5" x14ac:dyDescent="0.2">
      <c r="A426" s="5">
        <v>1250</v>
      </c>
      <c r="B426" s="5" t="s">
        <v>79</v>
      </c>
      <c r="C426" s="22">
        <v>0</v>
      </c>
      <c r="D426" s="22"/>
      <c r="E426" s="22"/>
    </row>
    <row r="427" spans="1:5" x14ac:dyDescent="0.2">
      <c r="A427" s="5">
        <v>1251</v>
      </c>
      <c r="B427" s="5" t="s">
        <v>80</v>
      </c>
      <c r="C427" s="22">
        <v>0</v>
      </c>
      <c r="D427" s="22"/>
      <c r="E427" s="22"/>
    </row>
    <row r="428" spans="1:5" x14ac:dyDescent="0.2">
      <c r="A428" s="5">
        <v>1252</v>
      </c>
      <c r="B428" s="5" t="s">
        <v>81</v>
      </c>
      <c r="C428" s="22">
        <v>0</v>
      </c>
      <c r="D428" s="22"/>
      <c r="E428" s="22"/>
    </row>
    <row r="429" spans="1:5" x14ac:dyDescent="0.2">
      <c r="A429" s="5">
        <v>1253</v>
      </c>
      <c r="B429" s="5" t="s">
        <v>82</v>
      </c>
      <c r="C429" s="22">
        <v>0</v>
      </c>
      <c r="D429" s="22"/>
      <c r="E429" s="22"/>
    </row>
    <row r="430" spans="1:5" x14ac:dyDescent="0.2">
      <c r="A430" s="5">
        <v>1254</v>
      </c>
      <c r="B430" s="5" t="s">
        <v>83</v>
      </c>
      <c r="C430" s="22">
        <v>0</v>
      </c>
      <c r="D430" s="22"/>
      <c r="E430" s="22"/>
    </row>
    <row r="431" spans="1:5" x14ac:dyDescent="0.2">
      <c r="A431" s="6">
        <v>1259</v>
      </c>
      <c r="B431" s="6" t="s">
        <v>84</v>
      </c>
      <c r="C431" s="19">
        <v>0</v>
      </c>
      <c r="D431" s="19"/>
      <c r="E431" s="19"/>
    </row>
    <row r="433" spans="1:4" x14ac:dyDescent="0.2">
      <c r="A433" s="167" t="s">
        <v>372</v>
      </c>
      <c r="B433" s="168"/>
      <c r="C433" s="168"/>
      <c r="D433" s="169"/>
    </row>
    <row r="434" spans="1:4" x14ac:dyDescent="0.2">
      <c r="A434" s="43" t="s">
        <v>6</v>
      </c>
      <c r="B434" s="43" t="s">
        <v>7</v>
      </c>
      <c r="C434" s="43" t="s">
        <v>361</v>
      </c>
      <c r="D434" s="43" t="s">
        <v>362</v>
      </c>
    </row>
    <row r="435" spans="1:4" x14ac:dyDescent="0.2">
      <c r="A435" s="4">
        <v>5500</v>
      </c>
      <c r="B435" s="4" t="s">
        <v>306</v>
      </c>
      <c r="C435" s="16">
        <v>0</v>
      </c>
      <c r="D435" s="16">
        <v>0</v>
      </c>
    </row>
    <row r="436" spans="1:4" ht="25.5" x14ac:dyDescent="0.2">
      <c r="A436" s="5">
        <v>5510</v>
      </c>
      <c r="B436" s="23" t="s">
        <v>307</v>
      </c>
      <c r="C436" s="22">
        <v>0</v>
      </c>
      <c r="D436" s="22">
        <v>0</v>
      </c>
    </row>
    <row r="437" spans="1:4" x14ac:dyDescent="0.2">
      <c r="A437" s="5">
        <v>5511</v>
      </c>
      <c r="B437" s="5" t="s">
        <v>308</v>
      </c>
      <c r="C437" s="22">
        <v>0</v>
      </c>
      <c r="D437" s="22">
        <v>0</v>
      </c>
    </row>
    <row r="438" spans="1:4" x14ac:dyDescent="0.2">
      <c r="A438" s="5">
        <v>5512</v>
      </c>
      <c r="B438" s="5" t="s">
        <v>309</v>
      </c>
      <c r="C438" s="22">
        <v>0</v>
      </c>
      <c r="D438" s="22">
        <v>0</v>
      </c>
    </row>
    <row r="439" spans="1:4" x14ac:dyDescent="0.2">
      <c r="A439" s="5">
        <v>5513</v>
      </c>
      <c r="B439" s="5" t="s">
        <v>310</v>
      </c>
      <c r="C439" s="22">
        <v>0</v>
      </c>
      <c r="D439" s="22">
        <v>0</v>
      </c>
    </row>
    <row r="440" spans="1:4" x14ac:dyDescent="0.2">
      <c r="A440" s="5">
        <v>5514</v>
      </c>
      <c r="B440" s="5" t="s">
        <v>311</v>
      </c>
      <c r="C440" s="22">
        <v>0</v>
      </c>
      <c r="D440" s="22">
        <v>0</v>
      </c>
    </row>
    <row r="441" spans="1:4" x14ac:dyDescent="0.2">
      <c r="A441" s="5">
        <v>5515</v>
      </c>
      <c r="B441" s="5" t="s">
        <v>312</v>
      </c>
      <c r="C441" s="22">
        <v>0</v>
      </c>
      <c r="D441" s="22">
        <v>0</v>
      </c>
    </row>
    <row r="442" spans="1:4" x14ac:dyDescent="0.2">
      <c r="A442" s="5">
        <v>5516</v>
      </c>
      <c r="B442" s="5" t="s">
        <v>313</v>
      </c>
      <c r="C442" s="22">
        <v>0</v>
      </c>
      <c r="D442" s="22">
        <v>0</v>
      </c>
    </row>
    <row r="443" spans="1:4" x14ac:dyDescent="0.2">
      <c r="A443" s="5">
        <v>5517</v>
      </c>
      <c r="B443" s="5" t="s">
        <v>314</v>
      </c>
      <c r="C443" s="22">
        <v>0</v>
      </c>
      <c r="D443" s="22">
        <v>0</v>
      </c>
    </row>
    <row r="444" spans="1:4" x14ac:dyDescent="0.2">
      <c r="A444" s="5">
        <v>5518</v>
      </c>
      <c r="B444" s="5" t="s">
        <v>315</v>
      </c>
      <c r="C444" s="22">
        <v>0</v>
      </c>
      <c r="D444" s="22">
        <v>0</v>
      </c>
    </row>
    <row r="445" spans="1:4" x14ac:dyDescent="0.2">
      <c r="A445" s="5">
        <v>5520</v>
      </c>
      <c r="B445" s="5" t="s">
        <v>316</v>
      </c>
      <c r="C445" s="22">
        <v>0</v>
      </c>
      <c r="D445" s="22">
        <v>0</v>
      </c>
    </row>
    <row r="446" spans="1:4" x14ac:dyDescent="0.2">
      <c r="A446" s="5">
        <v>5521</v>
      </c>
      <c r="B446" s="5" t="s">
        <v>317</v>
      </c>
      <c r="C446" s="22">
        <v>0</v>
      </c>
      <c r="D446" s="22">
        <v>0</v>
      </c>
    </row>
    <row r="447" spans="1:4" x14ac:dyDescent="0.2">
      <c r="A447" s="5">
        <v>5522</v>
      </c>
      <c r="B447" s="5" t="s">
        <v>318</v>
      </c>
      <c r="C447" s="22">
        <v>0</v>
      </c>
      <c r="D447" s="22">
        <v>0</v>
      </c>
    </row>
    <row r="448" spans="1:4" x14ac:dyDescent="0.2">
      <c r="A448" s="5">
        <v>5530</v>
      </c>
      <c r="B448" s="5" t="s">
        <v>319</v>
      </c>
      <c r="C448" s="22">
        <v>0</v>
      </c>
      <c r="D448" s="22">
        <v>0</v>
      </c>
    </row>
    <row r="449" spans="1:4" x14ac:dyDescent="0.2">
      <c r="A449" s="5">
        <v>5531</v>
      </c>
      <c r="B449" s="5" t="s">
        <v>320</v>
      </c>
      <c r="C449" s="22">
        <v>0</v>
      </c>
      <c r="D449" s="22">
        <v>0</v>
      </c>
    </row>
    <row r="450" spans="1:4" x14ac:dyDescent="0.2">
      <c r="A450" s="5">
        <v>5532</v>
      </c>
      <c r="B450" s="5" t="s">
        <v>321</v>
      </c>
      <c r="C450" s="22">
        <v>0</v>
      </c>
      <c r="D450" s="22">
        <v>0</v>
      </c>
    </row>
    <row r="451" spans="1:4" ht="25.5" x14ac:dyDescent="0.2">
      <c r="A451" s="5">
        <v>5533</v>
      </c>
      <c r="B451" s="23" t="s">
        <v>322</v>
      </c>
      <c r="C451" s="22">
        <v>0</v>
      </c>
      <c r="D451" s="22">
        <v>0</v>
      </c>
    </row>
    <row r="452" spans="1:4" ht="25.5" x14ac:dyDescent="0.2">
      <c r="A452" s="5">
        <v>5534</v>
      </c>
      <c r="B452" s="23" t="s">
        <v>323</v>
      </c>
      <c r="C452" s="22">
        <v>0</v>
      </c>
      <c r="D452" s="22">
        <v>0</v>
      </c>
    </row>
    <row r="453" spans="1:4" ht="25.5" x14ac:dyDescent="0.2">
      <c r="A453" s="5">
        <v>5535</v>
      </c>
      <c r="B453" s="23" t="s">
        <v>324</v>
      </c>
      <c r="C453" s="22">
        <v>0</v>
      </c>
      <c r="D453" s="22">
        <v>0</v>
      </c>
    </row>
    <row r="454" spans="1:4" ht="25.5" x14ac:dyDescent="0.2">
      <c r="A454" s="5">
        <v>5540</v>
      </c>
      <c r="B454" s="23" t="s">
        <v>325</v>
      </c>
      <c r="C454" s="22">
        <v>0</v>
      </c>
      <c r="D454" s="22">
        <v>0</v>
      </c>
    </row>
    <row r="455" spans="1:4" ht="25.5" x14ac:dyDescent="0.2">
      <c r="A455" s="5">
        <v>5541</v>
      </c>
      <c r="B455" s="23" t="s">
        <v>325</v>
      </c>
      <c r="C455" s="22">
        <v>0</v>
      </c>
      <c r="D455" s="22">
        <v>0</v>
      </c>
    </row>
    <row r="456" spans="1:4" x14ac:dyDescent="0.2">
      <c r="A456" s="5">
        <v>5550</v>
      </c>
      <c r="B456" s="5" t="s">
        <v>326</v>
      </c>
      <c r="C456" s="22">
        <v>0</v>
      </c>
      <c r="D456" s="22">
        <v>0</v>
      </c>
    </row>
    <row r="457" spans="1:4" x14ac:dyDescent="0.2">
      <c r="A457" s="5">
        <v>5551</v>
      </c>
      <c r="B457" s="5" t="s">
        <v>326</v>
      </c>
      <c r="C457" s="22">
        <v>0</v>
      </c>
      <c r="D457" s="22">
        <v>0</v>
      </c>
    </row>
    <row r="458" spans="1:4" x14ac:dyDescent="0.2">
      <c r="A458" s="5">
        <v>5590</v>
      </c>
      <c r="B458" s="5" t="s">
        <v>327</v>
      </c>
      <c r="C458" s="22">
        <v>0</v>
      </c>
      <c r="D458" s="22">
        <v>0</v>
      </c>
    </row>
    <row r="459" spans="1:4" x14ac:dyDescent="0.2">
      <c r="A459" s="5">
        <v>5591</v>
      </c>
      <c r="B459" s="5" t="s">
        <v>328</v>
      </c>
      <c r="C459" s="22">
        <v>0</v>
      </c>
      <c r="D459" s="22">
        <v>0</v>
      </c>
    </row>
    <row r="460" spans="1:4" x14ac:dyDescent="0.2">
      <c r="A460" s="5">
        <v>5592</v>
      </c>
      <c r="B460" s="5" t="s">
        <v>329</v>
      </c>
      <c r="C460" s="22">
        <v>0</v>
      </c>
      <c r="D460" s="22">
        <v>0</v>
      </c>
    </row>
    <row r="461" spans="1:4" x14ac:dyDescent="0.2">
      <c r="A461" s="5">
        <v>5593</v>
      </c>
      <c r="B461" s="5" t="s">
        <v>330</v>
      </c>
      <c r="C461" s="22">
        <v>0</v>
      </c>
      <c r="D461" s="22">
        <v>0</v>
      </c>
    </row>
    <row r="462" spans="1:4" ht="25.5" x14ac:dyDescent="0.2">
      <c r="A462" s="5">
        <v>5594</v>
      </c>
      <c r="B462" s="23" t="s">
        <v>331</v>
      </c>
      <c r="C462" s="22">
        <v>0</v>
      </c>
      <c r="D462" s="22">
        <v>0</v>
      </c>
    </row>
    <row r="463" spans="1:4" x14ac:dyDescent="0.2">
      <c r="A463" s="5">
        <v>5595</v>
      </c>
      <c r="B463" s="5" t="s">
        <v>332</v>
      </c>
      <c r="C463" s="22">
        <v>0</v>
      </c>
      <c r="D463" s="22">
        <v>0</v>
      </c>
    </row>
    <row r="464" spans="1:4" x14ac:dyDescent="0.2">
      <c r="A464" s="5">
        <v>5596</v>
      </c>
      <c r="B464" s="5" t="s">
        <v>222</v>
      </c>
      <c r="C464" s="22">
        <v>0</v>
      </c>
      <c r="D464" s="22">
        <v>0</v>
      </c>
    </row>
    <row r="465" spans="1:4" x14ac:dyDescent="0.2">
      <c r="A465" s="5">
        <v>5597</v>
      </c>
      <c r="B465" s="5" t="s">
        <v>333</v>
      </c>
      <c r="C465" s="22">
        <v>0</v>
      </c>
      <c r="D465" s="22">
        <v>0</v>
      </c>
    </row>
    <row r="466" spans="1:4" x14ac:dyDescent="0.2">
      <c r="A466" s="5">
        <v>5599</v>
      </c>
      <c r="B466" s="5" t="s">
        <v>334</v>
      </c>
      <c r="C466" s="22">
        <v>0</v>
      </c>
      <c r="D466" s="22">
        <v>0</v>
      </c>
    </row>
    <row r="467" spans="1:4" x14ac:dyDescent="0.2">
      <c r="A467" s="5">
        <v>5600</v>
      </c>
      <c r="B467" s="5" t="s">
        <v>335</v>
      </c>
      <c r="C467" s="22">
        <v>0</v>
      </c>
      <c r="D467" s="22">
        <v>0</v>
      </c>
    </row>
    <row r="468" spans="1:4" x14ac:dyDescent="0.2">
      <c r="A468" s="5">
        <v>5610</v>
      </c>
      <c r="B468" s="5" t="s">
        <v>336</v>
      </c>
      <c r="C468" s="22">
        <v>0</v>
      </c>
      <c r="D468" s="22">
        <v>0</v>
      </c>
    </row>
    <row r="469" spans="1:4" x14ac:dyDescent="0.2">
      <c r="A469" s="6">
        <v>5611</v>
      </c>
      <c r="B469" s="6" t="s">
        <v>337</v>
      </c>
      <c r="C469" s="19">
        <v>0</v>
      </c>
      <c r="D469" s="19">
        <v>0</v>
      </c>
    </row>
    <row r="471" spans="1:4" x14ac:dyDescent="0.2">
      <c r="A471" s="174" t="s">
        <v>416</v>
      </c>
      <c r="B471" s="175"/>
      <c r="C471" s="175"/>
      <c r="D471" s="176"/>
    </row>
    <row r="472" spans="1:4" x14ac:dyDescent="0.2">
      <c r="A472" s="171" t="s">
        <v>373</v>
      </c>
      <c r="B472" s="172"/>
      <c r="C472" s="172"/>
      <c r="D472" s="173"/>
    </row>
    <row r="473" spans="1:4" x14ac:dyDescent="0.2">
      <c r="A473" s="171" t="s">
        <v>532</v>
      </c>
      <c r="B473" s="172"/>
      <c r="C473" s="172"/>
      <c r="D473" s="173"/>
    </row>
    <row r="474" spans="1:4" x14ac:dyDescent="0.2">
      <c r="A474" s="186" t="s">
        <v>374</v>
      </c>
      <c r="B474" s="187"/>
      <c r="C474" s="187"/>
      <c r="D474" s="188"/>
    </row>
    <row r="476" spans="1:4" x14ac:dyDescent="0.2">
      <c r="A476" s="32" t="s">
        <v>375</v>
      </c>
      <c r="B476" s="33"/>
      <c r="C476" s="35"/>
      <c r="D476" s="160">
        <f>7868472+10802310.73</f>
        <v>18670782.73</v>
      </c>
    </row>
    <row r="477" spans="1:4" x14ac:dyDescent="0.2">
      <c r="C477" s="26"/>
      <c r="D477" s="26"/>
    </row>
    <row r="478" spans="1:4" x14ac:dyDescent="0.2">
      <c r="A478" s="32" t="s">
        <v>376</v>
      </c>
      <c r="B478" s="33"/>
      <c r="C478" s="35"/>
      <c r="D478" s="160">
        <f>+C483</f>
        <v>1435557</v>
      </c>
    </row>
    <row r="479" spans="1:4" x14ac:dyDescent="0.2">
      <c r="A479" s="7"/>
      <c r="B479" s="8" t="s">
        <v>377</v>
      </c>
      <c r="C479" s="16">
        <v>0</v>
      </c>
      <c r="D479" s="16"/>
    </row>
    <row r="480" spans="1:4" x14ac:dyDescent="0.2">
      <c r="A480" s="9"/>
      <c r="B480" s="10" t="s">
        <v>378</v>
      </c>
      <c r="C480" s="22">
        <v>0</v>
      </c>
      <c r="D480" s="22"/>
    </row>
    <row r="481" spans="1:8" x14ac:dyDescent="0.2">
      <c r="A481" s="9"/>
      <c r="B481" s="10" t="s">
        <v>379</v>
      </c>
      <c r="C481" s="22">
        <v>0</v>
      </c>
      <c r="D481" s="22"/>
    </row>
    <row r="482" spans="1:8" x14ac:dyDescent="0.2">
      <c r="A482" s="9"/>
      <c r="B482" s="10" t="s">
        <v>380</v>
      </c>
      <c r="C482" s="22">
        <v>0</v>
      </c>
      <c r="D482" s="22"/>
    </row>
    <row r="483" spans="1:8" x14ac:dyDescent="0.2">
      <c r="A483" s="11"/>
      <c r="B483" s="12" t="s">
        <v>381</v>
      </c>
      <c r="C483" s="30">
        <v>1435557</v>
      </c>
      <c r="D483" s="19"/>
    </row>
    <row r="485" spans="1:8" x14ac:dyDescent="0.2">
      <c r="A485" s="32" t="s">
        <v>382</v>
      </c>
      <c r="B485" s="33"/>
      <c r="C485" s="34"/>
      <c r="D485" s="36">
        <f>SUM(C488:C489)</f>
        <v>414.96000000000004</v>
      </c>
    </row>
    <row r="486" spans="1:8" x14ac:dyDescent="0.2">
      <c r="A486" s="7"/>
      <c r="B486" s="8" t="s">
        <v>383</v>
      </c>
      <c r="C486" s="16">
        <v>0</v>
      </c>
      <c r="D486" s="16"/>
    </row>
    <row r="487" spans="1:8" ht="15" x14ac:dyDescent="0.25">
      <c r="A487" s="9"/>
      <c r="B487" s="10" t="s">
        <v>384</v>
      </c>
      <c r="C487" s="22">
        <v>0</v>
      </c>
      <c r="D487" s="22"/>
      <c r="F487" s="155"/>
      <c r="G487" s="156"/>
      <c r="H487" s="155"/>
    </row>
    <row r="488" spans="1:8" ht="15" x14ac:dyDescent="0.25">
      <c r="A488" s="9"/>
      <c r="B488" s="10" t="s">
        <v>385</v>
      </c>
      <c r="C488" s="22">
        <v>411.11</v>
      </c>
      <c r="D488" s="22"/>
      <c r="F488" s="155"/>
      <c r="G488" s="156"/>
      <c r="H488" s="155"/>
    </row>
    <row r="489" spans="1:8" x14ac:dyDescent="0.2">
      <c r="A489" s="11"/>
      <c r="B489" s="12" t="s">
        <v>386</v>
      </c>
      <c r="C489" s="19">
        <v>3.85</v>
      </c>
      <c r="D489" s="19"/>
    </row>
    <row r="490" spans="1:8" x14ac:dyDescent="0.2">
      <c r="D490" s="26"/>
    </row>
    <row r="491" spans="1:8" x14ac:dyDescent="0.2">
      <c r="A491" s="32" t="s">
        <v>387</v>
      </c>
      <c r="B491" s="33"/>
      <c r="C491" s="34"/>
      <c r="D491" s="160">
        <f>+D476+D478+D485</f>
        <v>20106754.690000001</v>
      </c>
    </row>
    <row r="493" spans="1:8" x14ac:dyDescent="0.2">
      <c r="A493" s="174" t="s">
        <v>416</v>
      </c>
      <c r="B493" s="175"/>
      <c r="C493" s="175"/>
      <c r="D493" s="176"/>
    </row>
    <row r="494" spans="1:8" x14ac:dyDescent="0.2">
      <c r="A494" s="171" t="s">
        <v>388</v>
      </c>
      <c r="B494" s="172"/>
      <c r="C494" s="172"/>
      <c r="D494" s="173"/>
    </row>
    <row r="495" spans="1:8" x14ac:dyDescent="0.2">
      <c r="A495" s="186" t="s">
        <v>532</v>
      </c>
      <c r="B495" s="187"/>
      <c r="C495" s="187"/>
      <c r="D495" s="188"/>
    </row>
    <row r="497" spans="1:4" x14ac:dyDescent="0.2">
      <c r="A497" s="32" t="s">
        <v>389</v>
      </c>
      <c r="B497" s="33"/>
      <c r="C497" s="35"/>
      <c r="D497" s="160">
        <f>8156874.04+9998031.01</f>
        <v>18154905.050000001</v>
      </c>
    </row>
    <row r="498" spans="1:4" x14ac:dyDescent="0.2">
      <c r="C498" s="26"/>
      <c r="D498" s="26"/>
    </row>
    <row r="499" spans="1:4" x14ac:dyDescent="0.2">
      <c r="A499" s="32" t="s">
        <v>390</v>
      </c>
      <c r="B499" s="33"/>
      <c r="C499" s="35"/>
      <c r="D499" s="36">
        <f>+C500</f>
        <v>0</v>
      </c>
    </row>
    <row r="500" spans="1:4" x14ac:dyDescent="0.2">
      <c r="A500" s="7"/>
      <c r="B500" s="8" t="s">
        <v>391</v>
      </c>
      <c r="C500" s="16">
        <v>0</v>
      </c>
      <c r="D500" s="16"/>
    </row>
    <row r="501" spans="1:4" x14ac:dyDescent="0.2">
      <c r="A501" s="9"/>
      <c r="B501" s="10" t="s">
        <v>392</v>
      </c>
      <c r="C501" s="22">
        <v>0</v>
      </c>
      <c r="D501" s="22"/>
    </row>
    <row r="502" spans="1:4" x14ac:dyDescent="0.2">
      <c r="A502" s="9"/>
      <c r="B502" s="10" t="s">
        <v>393</v>
      </c>
      <c r="C502" s="22">
        <v>0</v>
      </c>
      <c r="D502" s="22"/>
    </row>
    <row r="503" spans="1:4" x14ac:dyDescent="0.2">
      <c r="A503" s="9"/>
      <c r="B503" s="10" t="s">
        <v>394</v>
      </c>
      <c r="C503" s="22">
        <v>0</v>
      </c>
      <c r="D503" s="22"/>
    </row>
    <row r="504" spans="1:4" x14ac:dyDescent="0.2">
      <c r="A504" s="9"/>
      <c r="B504" s="10" t="s">
        <v>395</v>
      </c>
      <c r="C504" s="22">
        <v>0</v>
      </c>
      <c r="D504" s="22"/>
    </row>
    <row r="505" spans="1:4" x14ac:dyDescent="0.2">
      <c r="A505" s="9"/>
      <c r="B505" s="10" t="s">
        <v>396</v>
      </c>
      <c r="C505" s="22">
        <v>0</v>
      </c>
      <c r="D505" s="22"/>
    </row>
    <row r="506" spans="1:4" x14ac:dyDescent="0.2">
      <c r="A506" s="9"/>
      <c r="B506" s="10" t="s">
        <v>490</v>
      </c>
      <c r="C506" s="22">
        <v>0</v>
      </c>
      <c r="D506" s="22"/>
    </row>
    <row r="507" spans="1:4" x14ac:dyDescent="0.2">
      <c r="A507" s="9"/>
      <c r="B507" s="10" t="s">
        <v>397</v>
      </c>
      <c r="C507" s="22">
        <v>0</v>
      </c>
      <c r="D507" s="22"/>
    </row>
    <row r="508" spans="1:4" x14ac:dyDescent="0.2">
      <c r="A508" s="9"/>
      <c r="B508" s="10" t="s">
        <v>398</v>
      </c>
      <c r="C508" s="22">
        <v>0</v>
      </c>
      <c r="D508" s="22"/>
    </row>
    <row r="509" spans="1:4" x14ac:dyDescent="0.2">
      <c r="A509" s="9"/>
      <c r="B509" s="10" t="s">
        <v>399</v>
      </c>
      <c r="C509" s="22">
        <v>0</v>
      </c>
      <c r="D509" s="22"/>
    </row>
    <row r="510" spans="1:4" x14ac:dyDescent="0.2">
      <c r="A510" s="9"/>
      <c r="B510" s="10" t="s">
        <v>400</v>
      </c>
      <c r="C510" s="22">
        <v>0</v>
      </c>
      <c r="D510" s="22"/>
    </row>
    <row r="511" spans="1:4" x14ac:dyDescent="0.2">
      <c r="A511" s="9"/>
      <c r="B511" s="10" t="s">
        <v>401</v>
      </c>
      <c r="C511" s="22">
        <v>0</v>
      </c>
      <c r="D511" s="22"/>
    </row>
    <row r="512" spans="1:4" x14ac:dyDescent="0.2">
      <c r="A512" s="9"/>
      <c r="B512" s="10" t="s">
        <v>402</v>
      </c>
      <c r="C512" s="22">
        <v>0</v>
      </c>
      <c r="D512" s="22"/>
    </row>
    <row r="513" spans="1:4" x14ac:dyDescent="0.2">
      <c r="A513" s="9"/>
      <c r="B513" s="10" t="s">
        <v>403</v>
      </c>
      <c r="C513" s="22">
        <v>0</v>
      </c>
      <c r="D513" s="22"/>
    </row>
    <row r="514" spans="1:4" x14ac:dyDescent="0.2">
      <c r="A514" s="9"/>
      <c r="B514" s="10" t="s">
        <v>404</v>
      </c>
      <c r="C514" s="22">
        <v>0</v>
      </c>
      <c r="D514" s="22"/>
    </row>
    <row r="515" spans="1:4" x14ac:dyDescent="0.2">
      <c r="A515" s="9"/>
      <c r="B515" s="10" t="s">
        <v>405</v>
      </c>
      <c r="C515" s="22">
        <v>0</v>
      </c>
      <c r="D515" s="22"/>
    </row>
    <row r="516" spans="1:4" x14ac:dyDescent="0.2">
      <c r="A516" s="11"/>
      <c r="B516" s="12" t="s">
        <v>406</v>
      </c>
      <c r="C516" s="19">
        <v>0</v>
      </c>
      <c r="D516" s="19"/>
    </row>
    <row r="518" spans="1:4" x14ac:dyDescent="0.2">
      <c r="A518" s="32" t="s">
        <v>407</v>
      </c>
      <c r="B518" s="33"/>
      <c r="C518" s="35"/>
      <c r="D518" s="160">
        <f>+C525</f>
        <v>1529596.16</v>
      </c>
    </row>
    <row r="519" spans="1:4" ht="25.5" x14ac:dyDescent="0.2">
      <c r="A519" s="7"/>
      <c r="B519" s="37" t="s">
        <v>408</v>
      </c>
      <c r="C519" s="16">
        <v>0</v>
      </c>
      <c r="D519" s="16"/>
    </row>
    <row r="520" spans="1:4" x14ac:dyDescent="0.2">
      <c r="A520" s="9"/>
      <c r="B520" s="10" t="s">
        <v>316</v>
      </c>
      <c r="C520" s="22">
        <v>0</v>
      </c>
      <c r="D520" s="22"/>
    </row>
    <row r="521" spans="1:4" x14ac:dyDescent="0.2">
      <c r="A521" s="9"/>
      <c r="B521" s="10" t="s">
        <v>409</v>
      </c>
      <c r="C521" s="22">
        <v>0</v>
      </c>
      <c r="D521" s="22"/>
    </row>
    <row r="522" spans="1:4" ht="25.5" x14ac:dyDescent="0.2">
      <c r="A522" s="9"/>
      <c r="B522" s="38" t="s">
        <v>410</v>
      </c>
      <c r="C522" s="22">
        <v>0</v>
      </c>
      <c r="D522" s="22"/>
    </row>
    <row r="523" spans="1:4" x14ac:dyDescent="0.2">
      <c r="A523" s="9"/>
      <c r="B523" s="10" t="s">
        <v>411</v>
      </c>
      <c r="C523" s="22">
        <v>0</v>
      </c>
      <c r="D523" s="22"/>
    </row>
    <row r="524" spans="1:4" x14ac:dyDescent="0.2">
      <c r="A524" s="9"/>
      <c r="B524" s="10" t="s">
        <v>412</v>
      </c>
      <c r="C524" s="22">
        <v>0</v>
      </c>
      <c r="D524" s="22"/>
    </row>
    <row r="525" spans="1:4" x14ac:dyDescent="0.2">
      <c r="A525" s="11"/>
      <c r="B525" s="12" t="s">
        <v>413</v>
      </c>
      <c r="C525" s="30">
        <v>1529596.16</v>
      </c>
      <c r="D525" s="19"/>
    </row>
    <row r="527" spans="1:4" x14ac:dyDescent="0.2">
      <c r="A527" s="32" t="s">
        <v>414</v>
      </c>
      <c r="B527" s="33"/>
      <c r="C527" s="34"/>
      <c r="D527" s="36">
        <f>+D518-D499+D497</f>
        <v>19684501.210000001</v>
      </c>
    </row>
    <row r="529" spans="1:8" ht="27" customHeight="1" x14ac:dyDescent="0.2">
      <c r="A529" s="185" t="s">
        <v>415</v>
      </c>
      <c r="B529" s="185"/>
      <c r="C529" s="185"/>
      <c r="D529" s="185"/>
      <c r="E529" s="166"/>
      <c r="F529" s="166"/>
      <c r="G529" s="166"/>
      <c r="H529" s="166"/>
    </row>
    <row r="541" spans="1:8" x14ac:dyDescent="0.2">
      <c r="F541" s="153" t="s">
        <v>490</v>
      </c>
    </row>
  </sheetData>
  <mergeCells count="42">
    <mergeCell ref="A529:D529"/>
    <mergeCell ref="A495:D495"/>
    <mergeCell ref="A392:C392"/>
    <mergeCell ref="A393:C393"/>
    <mergeCell ref="A396:D396"/>
    <mergeCell ref="A433:D433"/>
    <mergeCell ref="A471:D471"/>
    <mergeCell ref="A472:D472"/>
    <mergeCell ref="A473:D473"/>
    <mergeCell ref="A474:D474"/>
    <mergeCell ref="A493:D493"/>
    <mergeCell ref="A494:D494"/>
    <mergeCell ref="A96:D96"/>
    <mergeCell ref="A120:E120"/>
    <mergeCell ref="A137:E137"/>
    <mergeCell ref="A391:C391"/>
    <mergeCell ref="A147:C147"/>
    <mergeCell ref="A148:C148"/>
    <mergeCell ref="A151:E151"/>
    <mergeCell ref="D152:E152"/>
    <mergeCell ref="A213:E213"/>
    <mergeCell ref="A238:E238"/>
    <mergeCell ref="A363:C363"/>
    <mergeCell ref="A364:C364"/>
    <mergeCell ref="A365:C365"/>
    <mergeCell ref="A368:E368"/>
    <mergeCell ref="A374:D374"/>
    <mergeCell ref="A146:C146"/>
    <mergeCell ref="A5:F5"/>
    <mergeCell ref="A4:F4"/>
    <mergeCell ref="A2:H2"/>
    <mergeCell ref="A17:H17"/>
    <mergeCell ref="A6:F6"/>
    <mergeCell ref="A9:F9"/>
    <mergeCell ref="A54:H54"/>
    <mergeCell ref="A74:H74"/>
    <mergeCell ref="A90:D90"/>
    <mergeCell ref="A22:H22"/>
    <mergeCell ref="A32:G32"/>
    <mergeCell ref="A41:F41"/>
    <mergeCell ref="A46:E46"/>
    <mergeCell ref="A50:C50"/>
  </mergeCells>
  <pageMargins left="0.51181102362204722" right="0.51181102362204722" top="0.74803149606299213" bottom="0.74803149606299213" header="0.31496062992125984" footer="0.31496062992125984"/>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7:E19"/>
  <sheetViews>
    <sheetView topLeftCell="A7" workbookViewId="0">
      <selection activeCell="E19" sqref="E19"/>
    </sheetView>
  </sheetViews>
  <sheetFormatPr baseColWidth="10" defaultRowHeight="15" x14ac:dyDescent="0.25"/>
  <cols>
    <col min="5" max="5" width="15.5703125" style="158" bestFit="1" customWidth="1"/>
  </cols>
  <sheetData>
    <row r="7" spans="5:5" x14ac:dyDescent="0.25">
      <c r="E7" s="158">
        <v>300.02</v>
      </c>
    </row>
    <row r="8" spans="5:5" x14ac:dyDescent="0.25">
      <c r="E8" s="158">
        <v>300.16000000000003</v>
      </c>
    </row>
    <row r="9" spans="5:5" x14ac:dyDescent="0.25">
      <c r="E9" s="158">
        <v>500</v>
      </c>
    </row>
    <row r="10" spans="5:5" x14ac:dyDescent="0.25">
      <c r="E10" s="158">
        <v>350</v>
      </c>
    </row>
    <row r="11" spans="5:5" x14ac:dyDescent="0.25">
      <c r="E11" s="158">
        <v>300</v>
      </c>
    </row>
    <row r="12" spans="5:5" x14ac:dyDescent="0.25">
      <c r="E12" s="158">
        <v>300</v>
      </c>
    </row>
    <row r="13" spans="5:5" x14ac:dyDescent="0.25">
      <c r="E13" s="158">
        <v>300</v>
      </c>
    </row>
    <row r="14" spans="5:5" x14ac:dyDescent="0.25">
      <c r="E14" s="158">
        <v>500</v>
      </c>
    </row>
    <row r="15" spans="5:5" x14ac:dyDescent="0.25">
      <c r="E15" s="158">
        <v>300</v>
      </c>
    </row>
    <row r="16" spans="5:5" x14ac:dyDescent="0.25">
      <c r="E16" s="158">
        <v>500</v>
      </c>
    </row>
    <row r="17" spans="5:5" x14ac:dyDescent="0.25">
      <c r="E17" s="158">
        <v>300</v>
      </c>
    </row>
    <row r="18" spans="5:5" x14ac:dyDescent="0.25">
      <c r="E18" s="158">
        <v>300</v>
      </c>
    </row>
    <row r="19" spans="5:5" ht="21" x14ac:dyDescent="0.35">
      <c r="E19" s="159">
        <f>SUM(E7:E18)</f>
        <v>4250.18</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opLeftCell="A38" workbookViewId="0">
      <selection sqref="A1:J59"/>
    </sheetView>
  </sheetViews>
  <sheetFormatPr baseColWidth="10" defaultRowHeight="15" x14ac:dyDescent="0.25"/>
  <cols>
    <col min="1" max="1" width="7.85546875" customWidth="1"/>
    <col min="2" max="2" width="51.28515625" customWidth="1"/>
    <col min="3" max="3" width="11.7109375" bestFit="1" customWidth="1"/>
    <col min="4" max="5" width="13.7109375" bestFit="1" customWidth="1"/>
    <col min="6" max="6" width="14.28515625" bestFit="1" customWidth="1"/>
    <col min="8" max="8" width="8.140625" customWidth="1"/>
    <col min="9" max="9" width="15.5703125" customWidth="1"/>
    <col min="10" max="10" width="11.5703125" bestFit="1" customWidth="1"/>
  </cols>
  <sheetData>
    <row r="1" spans="1:10" x14ac:dyDescent="0.25">
      <c r="A1" s="174" t="s">
        <v>416</v>
      </c>
      <c r="B1" s="175"/>
      <c r="C1" s="175"/>
      <c r="D1" s="175"/>
      <c r="E1" s="175"/>
      <c r="F1" s="175"/>
      <c r="G1" s="175"/>
      <c r="H1" s="175"/>
      <c r="I1" s="175"/>
      <c r="J1" s="176"/>
    </row>
    <row r="2" spans="1:10" x14ac:dyDescent="0.25">
      <c r="A2" s="171" t="s">
        <v>421</v>
      </c>
      <c r="B2" s="172"/>
      <c r="C2" s="172"/>
      <c r="D2" s="172"/>
      <c r="E2" s="172"/>
      <c r="F2" s="172"/>
      <c r="G2" s="172"/>
      <c r="H2" s="172"/>
      <c r="I2" s="172"/>
      <c r="J2" s="173"/>
    </row>
    <row r="3" spans="1:10" x14ac:dyDescent="0.25">
      <c r="A3" s="186" t="s">
        <v>530</v>
      </c>
      <c r="B3" s="187"/>
      <c r="C3" s="187"/>
      <c r="D3" s="187"/>
      <c r="E3" s="187"/>
      <c r="F3" s="187"/>
      <c r="G3" s="187"/>
      <c r="H3" s="187"/>
      <c r="I3" s="187"/>
      <c r="J3" s="188"/>
    </row>
    <row r="4" spans="1:10" x14ac:dyDescent="0.25">
      <c r="A4" s="170" t="s">
        <v>4</v>
      </c>
      <c r="B4" s="170"/>
      <c r="C4" s="170"/>
      <c r="D4" s="170"/>
      <c r="E4" s="170"/>
      <c r="F4" s="170"/>
      <c r="G4" s="63"/>
      <c r="H4" s="63"/>
      <c r="I4" s="41" t="s">
        <v>0</v>
      </c>
      <c r="J4" s="41">
        <v>2021</v>
      </c>
    </row>
    <row r="5" spans="1:10" x14ac:dyDescent="0.25">
      <c r="A5" s="64"/>
      <c r="B5" s="64"/>
      <c r="C5" s="64"/>
      <c r="D5" s="64"/>
      <c r="E5" s="64"/>
      <c r="F5" s="64"/>
      <c r="G5" s="64"/>
      <c r="H5" s="65"/>
      <c r="I5" s="41" t="s">
        <v>1</v>
      </c>
      <c r="J5" s="41" t="s">
        <v>422</v>
      </c>
    </row>
    <row r="6" spans="1:10" x14ac:dyDescent="0.25">
      <c r="A6" s="47"/>
      <c r="B6" s="47"/>
      <c r="C6" s="47"/>
      <c r="D6" s="47"/>
      <c r="E6" s="47"/>
      <c r="F6" s="47"/>
      <c r="G6" s="47"/>
      <c r="H6" s="48"/>
      <c r="I6" s="41" t="s">
        <v>3</v>
      </c>
      <c r="J6" s="41">
        <v>4</v>
      </c>
    </row>
    <row r="7" spans="1:10" x14ac:dyDescent="0.25">
      <c r="A7" s="1"/>
      <c r="B7" s="1"/>
      <c r="C7" s="1"/>
      <c r="D7" s="1"/>
      <c r="E7" s="1"/>
      <c r="F7" s="1"/>
      <c r="G7" s="1"/>
      <c r="H7" s="1"/>
      <c r="I7" s="1"/>
      <c r="J7" s="1"/>
    </row>
    <row r="8" spans="1:10" ht="25.5" x14ac:dyDescent="0.25">
      <c r="A8" s="44" t="s">
        <v>6</v>
      </c>
      <c r="B8" s="44" t="s">
        <v>423</v>
      </c>
      <c r="C8" s="45" t="s">
        <v>362</v>
      </c>
      <c r="D8" s="45" t="s">
        <v>424</v>
      </c>
      <c r="E8" s="45" t="s">
        <v>425</v>
      </c>
      <c r="F8" s="45" t="s">
        <v>361</v>
      </c>
      <c r="G8" s="45" t="s">
        <v>426</v>
      </c>
      <c r="H8" s="44" t="s">
        <v>427</v>
      </c>
      <c r="I8" s="44" t="s">
        <v>428</v>
      </c>
      <c r="J8" s="45" t="s">
        <v>429</v>
      </c>
    </row>
    <row r="9" spans="1:10" x14ac:dyDescent="0.25">
      <c r="A9" s="66">
        <v>7000</v>
      </c>
      <c r="B9" s="67" t="s">
        <v>430</v>
      </c>
      <c r="C9" s="68"/>
      <c r="D9" s="4"/>
      <c r="E9" s="68"/>
      <c r="F9" s="4"/>
      <c r="G9" s="68"/>
      <c r="H9" s="4"/>
      <c r="I9" s="4"/>
      <c r="J9" s="8"/>
    </row>
    <row r="10" spans="1:10" x14ac:dyDescent="0.25">
      <c r="A10" s="9">
        <v>7110</v>
      </c>
      <c r="B10" s="5" t="s">
        <v>426</v>
      </c>
      <c r="C10" s="31">
        <v>0</v>
      </c>
      <c r="D10" s="22">
        <v>0</v>
      </c>
      <c r="E10" s="31">
        <v>0</v>
      </c>
      <c r="F10" s="22">
        <v>0</v>
      </c>
      <c r="G10" s="31"/>
      <c r="H10" s="5"/>
      <c r="I10" s="5"/>
      <c r="J10" s="10"/>
    </row>
    <row r="11" spans="1:10" x14ac:dyDescent="0.25">
      <c r="A11" s="9">
        <v>7120</v>
      </c>
      <c r="B11" s="5" t="s">
        <v>431</v>
      </c>
      <c r="C11" s="31">
        <v>0</v>
      </c>
      <c r="D11" s="22">
        <v>0</v>
      </c>
      <c r="E11" s="31">
        <v>0</v>
      </c>
      <c r="F11" s="22">
        <v>0</v>
      </c>
      <c r="G11" s="31"/>
      <c r="H11" s="5"/>
      <c r="I11" s="5"/>
      <c r="J11" s="10"/>
    </row>
    <row r="12" spans="1:10" x14ac:dyDescent="0.25">
      <c r="A12" s="9">
        <v>7130</v>
      </c>
      <c r="B12" s="5" t="s">
        <v>432</v>
      </c>
      <c r="C12" s="31">
        <v>0</v>
      </c>
      <c r="D12" s="22">
        <v>0</v>
      </c>
      <c r="E12" s="31">
        <v>0</v>
      </c>
      <c r="F12" s="22">
        <v>0</v>
      </c>
      <c r="G12" s="31"/>
      <c r="H12" s="5"/>
      <c r="I12" s="5"/>
      <c r="J12" s="10"/>
    </row>
    <row r="13" spans="1:10" x14ac:dyDescent="0.25">
      <c r="A13" s="9">
        <v>7140</v>
      </c>
      <c r="B13" s="5" t="s">
        <v>433</v>
      </c>
      <c r="C13" s="31">
        <v>0</v>
      </c>
      <c r="D13" s="22">
        <v>0</v>
      </c>
      <c r="E13" s="31">
        <v>0</v>
      </c>
      <c r="F13" s="22">
        <v>0</v>
      </c>
      <c r="G13" s="31"/>
      <c r="H13" s="5"/>
      <c r="I13" s="5"/>
      <c r="J13" s="10"/>
    </row>
    <row r="14" spans="1:10" x14ac:dyDescent="0.25">
      <c r="A14" s="9">
        <v>7150</v>
      </c>
      <c r="B14" s="5" t="s">
        <v>434</v>
      </c>
      <c r="C14" s="31">
        <v>0</v>
      </c>
      <c r="D14" s="22">
        <v>0</v>
      </c>
      <c r="E14" s="31">
        <v>0</v>
      </c>
      <c r="F14" s="22">
        <v>0</v>
      </c>
      <c r="G14" s="31"/>
      <c r="H14" s="5"/>
      <c r="I14" s="5"/>
      <c r="J14" s="10"/>
    </row>
    <row r="15" spans="1:10" x14ac:dyDescent="0.25">
      <c r="A15" s="9">
        <v>7160</v>
      </c>
      <c r="B15" s="5" t="s">
        <v>435</v>
      </c>
      <c r="C15" s="31">
        <v>0</v>
      </c>
      <c r="D15" s="22">
        <v>0</v>
      </c>
      <c r="E15" s="31">
        <v>0</v>
      </c>
      <c r="F15" s="22">
        <v>0</v>
      </c>
      <c r="G15" s="31"/>
      <c r="H15" s="5"/>
      <c r="I15" s="5"/>
      <c r="J15" s="10"/>
    </row>
    <row r="16" spans="1:10" x14ac:dyDescent="0.25">
      <c r="A16" s="9">
        <v>7210</v>
      </c>
      <c r="B16" s="5" t="s">
        <v>436</v>
      </c>
      <c r="C16" s="31">
        <v>0</v>
      </c>
      <c r="D16" s="22">
        <v>0</v>
      </c>
      <c r="E16" s="31">
        <v>0</v>
      </c>
      <c r="F16" s="22">
        <v>0</v>
      </c>
      <c r="G16" s="31"/>
      <c r="H16" s="5"/>
      <c r="I16" s="5"/>
      <c r="J16" s="10"/>
    </row>
    <row r="17" spans="1:10" x14ac:dyDescent="0.25">
      <c r="A17" s="9">
        <v>7220</v>
      </c>
      <c r="B17" s="5" t="s">
        <v>437</v>
      </c>
      <c r="C17" s="31">
        <v>0</v>
      </c>
      <c r="D17" s="22">
        <v>0</v>
      </c>
      <c r="E17" s="31">
        <v>0</v>
      </c>
      <c r="F17" s="22">
        <v>0</v>
      </c>
      <c r="G17" s="31"/>
      <c r="H17" s="5"/>
      <c r="I17" s="5"/>
      <c r="J17" s="10"/>
    </row>
    <row r="18" spans="1:10" x14ac:dyDescent="0.25">
      <c r="A18" s="9">
        <v>7230</v>
      </c>
      <c r="B18" s="5" t="s">
        <v>438</v>
      </c>
      <c r="C18" s="31">
        <v>0</v>
      </c>
      <c r="D18" s="22">
        <v>0</v>
      </c>
      <c r="E18" s="31">
        <v>0</v>
      </c>
      <c r="F18" s="22">
        <v>0</v>
      </c>
      <c r="G18" s="31"/>
      <c r="H18" s="5"/>
      <c r="I18" s="5"/>
      <c r="J18" s="10"/>
    </row>
    <row r="19" spans="1:10" x14ac:dyDescent="0.25">
      <c r="A19" s="9">
        <v>7240</v>
      </c>
      <c r="B19" s="5" t="s">
        <v>439</v>
      </c>
      <c r="C19" s="31">
        <v>0</v>
      </c>
      <c r="D19" s="22">
        <v>0</v>
      </c>
      <c r="E19" s="31">
        <v>0</v>
      </c>
      <c r="F19" s="22">
        <v>0</v>
      </c>
      <c r="G19" s="31"/>
      <c r="H19" s="5"/>
      <c r="I19" s="5"/>
      <c r="J19" s="10"/>
    </row>
    <row r="20" spans="1:10" x14ac:dyDescent="0.25">
      <c r="A20" s="9">
        <v>7250</v>
      </c>
      <c r="B20" s="5" t="s">
        <v>440</v>
      </c>
      <c r="C20" s="31">
        <v>0</v>
      </c>
      <c r="D20" s="22">
        <v>0</v>
      </c>
      <c r="E20" s="31">
        <v>0</v>
      </c>
      <c r="F20" s="22">
        <v>0</v>
      </c>
      <c r="G20" s="31"/>
      <c r="H20" s="5"/>
      <c r="I20" s="5"/>
      <c r="J20" s="10"/>
    </row>
    <row r="21" spans="1:10" x14ac:dyDescent="0.25">
      <c r="A21" s="9">
        <v>7260</v>
      </c>
      <c r="B21" s="5" t="s">
        <v>441</v>
      </c>
      <c r="C21" s="31">
        <v>0</v>
      </c>
      <c r="D21" s="22">
        <v>0</v>
      </c>
      <c r="E21" s="31">
        <v>0</v>
      </c>
      <c r="F21" s="22">
        <v>0</v>
      </c>
      <c r="G21" s="31"/>
      <c r="H21" s="5"/>
      <c r="I21" s="5"/>
      <c r="J21" s="10"/>
    </row>
    <row r="22" spans="1:10" x14ac:dyDescent="0.25">
      <c r="A22" s="9">
        <v>7310</v>
      </c>
      <c r="B22" s="5" t="s">
        <v>442</v>
      </c>
      <c r="C22" s="31">
        <v>0</v>
      </c>
      <c r="D22" s="22">
        <v>0</v>
      </c>
      <c r="E22" s="31">
        <v>0</v>
      </c>
      <c r="F22" s="22">
        <v>0</v>
      </c>
      <c r="G22" s="31"/>
      <c r="H22" s="5"/>
      <c r="I22" s="5"/>
      <c r="J22" s="10"/>
    </row>
    <row r="23" spans="1:10" x14ac:dyDescent="0.25">
      <c r="A23" s="9">
        <v>7320</v>
      </c>
      <c r="B23" s="5" t="s">
        <v>443</v>
      </c>
      <c r="C23" s="31">
        <v>0</v>
      </c>
      <c r="D23" s="22">
        <v>0</v>
      </c>
      <c r="E23" s="31">
        <v>0</v>
      </c>
      <c r="F23" s="22">
        <v>0</v>
      </c>
      <c r="G23" s="31"/>
      <c r="H23" s="5"/>
      <c r="I23" s="5"/>
      <c r="J23" s="10"/>
    </row>
    <row r="24" spans="1:10" x14ac:dyDescent="0.25">
      <c r="A24" s="9">
        <v>7330</v>
      </c>
      <c r="B24" s="5" t="s">
        <v>444</v>
      </c>
      <c r="C24" s="31">
        <v>0</v>
      </c>
      <c r="D24" s="22">
        <v>0</v>
      </c>
      <c r="E24" s="31">
        <v>0</v>
      </c>
      <c r="F24" s="22">
        <v>0</v>
      </c>
      <c r="G24" s="31"/>
      <c r="H24" s="5"/>
      <c r="I24" s="5"/>
      <c r="J24" s="10"/>
    </row>
    <row r="25" spans="1:10" x14ac:dyDescent="0.25">
      <c r="A25" s="9">
        <v>7340</v>
      </c>
      <c r="B25" s="5" t="s">
        <v>445</v>
      </c>
      <c r="C25" s="31">
        <v>0</v>
      </c>
      <c r="D25" s="22">
        <v>0</v>
      </c>
      <c r="E25" s="31">
        <v>0</v>
      </c>
      <c r="F25" s="22">
        <v>0</v>
      </c>
      <c r="G25" s="31"/>
      <c r="H25" s="5"/>
      <c r="I25" s="5"/>
      <c r="J25" s="10"/>
    </row>
    <row r="26" spans="1:10" x14ac:dyDescent="0.25">
      <c r="A26" s="9">
        <v>7350</v>
      </c>
      <c r="B26" s="5" t="s">
        <v>446</v>
      </c>
      <c r="C26" s="31">
        <v>0</v>
      </c>
      <c r="D26" s="22">
        <v>0</v>
      </c>
      <c r="E26" s="31">
        <v>0</v>
      </c>
      <c r="F26" s="22">
        <v>0</v>
      </c>
      <c r="G26" s="31"/>
      <c r="H26" s="5"/>
      <c r="I26" s="5"/>
      <c r="J26" s="10"/>
    </row>
    <row r="27" spans="1:10" x14ac:dyDescent="0.25">
      <c r="A27" s="9">
        <v>7360</v>
      </c>
      <c r="B27" s="5" t="s">
        <v>447</v>
      </c>
      <c r="C27" s="31">
        <v>0</v>
      </c>
      <c r="D27" s="22">
        <v>0</v>
      </c>
      <c r="E27" s="31">
        <v>0</v>
      </c>
      <c r="F27" s="22">
        <v>0</v>
      </c>
      <c r="G27" s="31"/>
      <c r="H27" s="5"/>
      <c r="I27" s="5"/>
      <c r="J27" s="10"/>
    </row>
    <row r="28" spans="1:10" x14ac:dyDescent="0.25">
      <c r="A28" s="9">
        <v>7410</v>
      </c>
      <c r="B28" s="5" t="s">
        <v>448</v>
      </c>
      <c r="C28" s="31">
        <v>0</v>
      </c>
      <c r="D28" s="22">
        <v>0</v>
      </c>
      <c r="E28" s="31">
        <v>0</v>
      </c>
      <c r="F28" s="22">
        <v>0</v>
      </c>
      <c r="G28" s="31"/>
      <c r="H28" s="5"/>
      <c r="I28" s="5"/>
      <c r="J28" s="10"/>
    </row>
    <row r="29" spans="1:10" x14ac:dyDescent="0.25">
      <c r="A29" s="9">
        <v>7420</v>
      </c>
      <c r="B29" s="5" t="s">
        <v>449</v>
      </c>
      <c r="C29" s="31">
        <v>0</v>
      </c>
      <c r="D29" s="22">
        <v>0</v>
      </c>
      <c r="E29" s="31">
        <v>0</v>
      </c>
      <c r="F29" s="22">
        <v>0</v>
      </c>
      <c r="G29" s="31"/>
      <c r="H29" s="5"/>
      <c r="I29" s="5"/>
      <c r="J29" s="10"/>
    </row>
    <row r="30" spans="1:10" x14ac:dyDescent="0.25">
      <c r="A30" s="9">
        <v>7510</v>
      </c>
      <c r="B30" s="5" t="s">
        <v>450</v>
      </c>
      <c r="C30" s="31">
        <v>0</v>
      </c>
      <c r="D30" s="22">
        <v>0</v>
      </c>
      <c r="E30" s="31">
        <v>0</v>
      </c>
      <c r="F30" s="22">
        <v>0</v>
      </c>
      <c r="G30" s="31"/>
      <c r="H30" s="5"/>
      <c r="I30" s="5"/>
      <c r="J30" s="10"/>
    </row>
    <row r="31" spans="1:10" x14ac:dyDescent="0.25">
      <c r="A31" s="9">
        <v>7520</v>
      </c>
      <c r="B31" s="5" t="s">
        <v>451</v>
      </c>
      <c r="C31" s="31">
        <v>0</v>
      </c>
      <c r="D31" s="22">
        <v>0</v>
      </c>
      <c r="E31" s="31">
        <v>0</v>
      </c>
      <c r="F31" s="22">
        <v>0</v>
      </c>
      <c r="G31" s="31"/>
      <c r="H31" s="5"/>
      <c r="I31" s="5"/>
      <c r="J31" s="10"/>
    </row>
    <row r="32" spans="1:10" x14ac:dyDescent="0.25">
      <c r="A32" s="9">
        <v>7610</v>
      </c>
      <c r="B32" s="5" t="s">
        <v>452</v>
      </c>
      <c r="C32" s="31">
        <v>0</v>
      </c>
      <c r="D32" s="22">
        <v>0</v>
      </c>
      <c r="E32" s="31">
        <v>0</v>
      </c>
      <c r="F32" s="22">
        <v>0</v>
      </c>
      <c r="G32" s="31"/>
      <c r="H32" s="5"/>
      <c r="I32" s="5"/>
      <c r="J32" s="10"/>
    </row>
    <row r="33" spans="1:10" x14ac:dyDescent="0.25">
      <c r="A33" s="9">
        <v>7620</v>
      </c>
      <c r="B33" s="5" t="s">
        <v>453</v>
      </c>
      <c r="C33" s="31">
        <v>0</v>
      </c>
      <c r="D33" s="22">
        <v>0</v>
      </c>
      <c r="E33" s="31">
        <v>0</v>
      </c>
      <c r="F33" s="22">
        <v>0</v>
      </c>
      <c r="G33" s="31"/>
      <c r="H33" s="5"/>
      <c r="I33" s="5"/>
      <c r="J33" s="10"/>
    </row>
    <row r="34" spans="1:10" x14ac:dyDescent="0.25">
      <c r="A34" s="9">
        <v>7630</v>
      </c>
      <c r="B34" s="5" t="s">
        <v>454</v>
      </c>
      <c r="C34" s="31">
        <v>0</v>
      </c>
      <c r="D34" s="22">
        <v>0</v>
      </c>
      <c r="E34" s="31">
        <v>0</v>
      </c>
      <c r="F34" s="22">
        <v>0</v>
      </c>
      <c r="G34" s="31"/>
      <c r="H34" s="5"/>
      <c r="I34" s="5"/>
      <c r="J34" s="10"/>
    </row>
    <row r="35" spans="1:10" x14ac:dyDescent="0.25">
      <c r="A35" s="9">
        <v>7640</v>
      </c>
      <c r="B35" s="5" t="s">
        <v>455</v>
      </c>
      <c r="C35" s="31">
        <v>0</v>
      </c>
      <c r="D35" s="22">
        <v>0</v>
      </c>
      <c r="E35" s="31">
        <v>0</v>
      </c>
      <c r="F35" s="22">
        <v>0</v>
      </c>
      <c r="G35" s="31"/>
      <c r="H35" s="5"/>
      <c r="I35" s="5"/>
      <c r="J35" s="10"/>
    </row>
    <row r="36" spans="1:10" x14ac:dyDescent="0.25">
      <c r="A36" s="69">
        <v>8000</v>
      </c>
      <c r="B36" s="61" t="s">
        <v>456</v>
      </c>
      <c r="C36" s="31"/>
      <c r="D36" s="22"/>
      <c r="E36" s="31"/>
      <c r="F36" s="22"/>
      <c r="G36" s="31"/>
      <c r="H36" s="5"/>
      <c r="I36" s="5"/>
      <c r="J36" s="10"/>
    </row>
    <row r="37" spans="1:10" x14ac:dyDescent="0.25">
      <c r="A37" s="9">
        <v>8110</v>
      </c>
      <c r="B37" s="5" t="s">
        <v>457</v>
      </c>
      <c r="C37" s="31">
        <v>0</v>
      </c>
      <c r="D37" s="22">
        <v>93091386.75</v>
      </c>
      <c r="E37" s="31">
        <v>0</v>
      </c>
      <c r="F37" s="22">
        <f>+D37</f>
        <v>93091386.75</v>
      </c>
      <c r="G37" s="31"/>
      <c r="H37" s="5"/>
      <c r="I37" s="5"/>
      <c r="J37" s="10"/>
    </row>
    <row r="38" spans="1:10" x14ac:dyDescent="0.25">
      <c r="A38" s="9">
        <v>8120</v>
      </c>
      <c r="B38" s="5" t="s">
        <v>458</v>
      </c>
      <c r="C38" s="31">
        <v>0</v>
      </c>
      <c r="D38" s="22">
        <v>0</v>
      </c>
      <c r="E38" s="31">
        <v>0</v>
      </c>
      <c r="F38" s="22">
        <f>+D38-E38</f>
        <v>0</v>
      </c>
      <c r="G38" s="31"/>
      <c r="H38" s="5"/>
      <c r="I38" s="5"/>
      <c r="J38" s="10"/>
    </row>
    <row r="39" spans="1:10" x14ac:dyDescent="0.25">
      <c r="A39" s="9">
        <v>8130</v>
      </c>
      <c r="B39" s="5" t="s">
        <v>459</v>
      </c>
      <c r="C39" s="31">
        <v>0</v>
      </c>
      <c r="D39" s="22">
        <v>23547.599999999999</v>
      </c>
      <c r="E39" s="31">
        <v>23547.599999999999</v>
      </c>
      <c r="F39" s="22">
        <f t="shared" ref="F39:F48" si="0">+D39-E39</f>
        <v>0</v>
      </c>
      <c r="G39" s="31"/>
      <c r="H39" s="5"/>
      <c r="I39" s="5"/>
      <c r="J39" s="10"/>
    </row>
    <row r="40" spans="1:10" x14ac:dyDescent="0.25">
      <c r="A40" s="9">
        <v>8140</v>
      </c>
      <c r="B40" s="5" t="s">
        <v>460</v>
      </c>
      <c r="C40" s="31">
        <v>0</v>
      </c>
      <c r="D40" s="22">
        <v>93114934.349999994</v>
      </c>
      <c r="E40" s="31">
        <f>+D40</f>
        <v>93114934.349999994</v>
      </c>
      <c r="F40" s="22">
        <f>+D40-E40</f>
        <v>0</v>
      </c>
      <c r="G40" s="31"/>
      <c r="H40" s="5"/>
      <c r="I40" s="5"/>
      <c r="J40" s="10"/>
    </row>
    <row r="41" spans="1:10" x14ac:dyDescent="0.25">
      <c r="A41" s="9">
        <v>8150</v>
      </c>
      <c r="B41" s="5" t="s">
        <v>461</v>
      </c>
      <c r="C41" s="31">
        <v>0</v>
      </c>
      <c r="D41" s="22">
        <v>93114934.349999994</v>
      </c>
      <c r="E41" s="31">
        <v>93114934.349999994</v>
      </c>
      <c r="F41" s="22">
        <f>+D41-E41</f>
        <v>0</v>
      </c>
      <c r="G41" s="31"/>
      <c r="H41" s="5"/>
      <c r="I41" s="5"/>
      <c r="J41" s="10"/>
    </row>
    <row r="42" spans="1:10" x14ac:dyDescent="0.25">
      <c r="A42" s="9">
        <v>8210</v>
      </c>
      <c r="B42" s="5" t="s">
        <v>462</v>
      </c>
      <c r="C42" s="31">
        <v>0</v>
      </c>
      <c r="D42" s="22">
        <v>93091386.75</v>
      </c>
      <c r="E42" s="31">
        <v>93091386.75</v>
      </c>
      <c r="F42" s="22">
        <f t="shared" si="0"/>
        <v>0</v>
      </c>
      <c r="G42" s="31"/>
      <c r="H42" s="5"/>
      <c r="I42" s="5"/>
      <c r="J42" s="10"/>
    </row>
    <row r="43" spans="1:10" x14ac:dyDescent="0.25">
      <c r="A43" s="9">
        <v>8220</v>
      </c>
      <c r="B43" s="5" t="s">
        <v>463</v>
      </c>
      <c r="C43" s="31">
        <v>0</v>
      </c>
      <c r="D43" s="22">
        <v>0</v>
      </c>
      <c r="E43" s="31">
        <v>0</v>
      </c>
      <c r="F43" s="22">
        <f>+D43</f>
        <v>0</v>
      </c>
      <c r="G43" s="31"/>
      <c r="H43" s="5"/>
      <c r="I43" s="5"/>
      <c r="J43" s="10"/>
    </row>
    <row r="44" spans="1:10" x14ac:dyDescent="0.25">
      <c r="A44" s="9">
        <v>8230</v>
      </c>
      <c r="B44" s="5" t="s">
        <v>464</v>
      </c>
      <c r="C44" s="31">
        <v>0</v>
      </c>
      <c r="D44" s="22">
        <v>452500.85</v>
      </c>
      <c r="E44" s="22">
        <v>452500.85</v>
      </c>
      <c r="F44" s="22">
        <f t="shared" si="0"/>
        <v>0</v>
      </c>
      <c r="G44" s="31"/>
      <c r="H44" s="5"/>
      <c r="I44" s="5"/>
      <c r="J44" s="10"/>
    </row>
    <row r="45" spans="1:10" x14ac:dyDescent="0.25">
      <c r="A45" s="9">
        <v>8240</v>
      </c>
      <c r="B45" s="5" t="s">
        <v>465</v>
      </c>
      <c r="C45" s="31">
        <v>0</v>
      </c>
      <c r="D45" s="22">
        <v>93543887.599999994</v>
      </c>
      <c r="E45" s="22">
        <v>0</v>
      </c>
      <c r="F45" s="22">
        <f t="shared" si="0"/>
        <v>93543887.599999994</v>
      </c>
      <c r="G45" s="31"/>
      <c r="H45" s="5"/>
      <c r="I45" s="5"/>
      <c r="J45" s="10"/>
    </row>
    <row r="46" spans="1:10" x14ac:dyDescent="0.25">
      <c r="A46" s="9">
        <v>8250</v>
      </c>
      <c r="B46" s="5" t="s">
        <v>466</v>
      </c>
      <c r="C46" s="31">
        <v>0</v>
      </c>
      <c r="D46" s="22">
        <v>93543887.599999994</v>
      </c>
      <c r="E46" s="22">
        <v>0</v>
      </c>
      <c r="F46" s="22">
        <f t="shared" si="0"/>
        <v>93543887.599999994</v>
      </c>
      <c r="G46" s="31"/>
      <c r="H46" s="5"/>
      <c r="I46" s="5"/>
      <c r="J46" s="10"/>
    </row>
    <row r="47" spans="1:10" x14ac:dyDescent="0.25">
      <c r="A47" s="9">
        <v>8260</v>
      </c>
      <c r="B47" s="5" t="s">
        <v>467</v>
      </c>
      <c r="C47" s="31">
        <v>0</v>
      </c>
      <c r="D47" s="22">
        <v>93543887.599999994</v>
      </c>
      <c r="E47" s="22">
        <v>0</v>
      </c>
      <c r="F47" s="22">
        <f t="shared" si="0"/>
        <v>93543887.599999994</v>
      </c>
      <c r="G47" s="31"/>
      <c r="H47" s="5"/>
      <c r="I47" s="5"/>
      <c r="J47" s="10"/>
    </row>
    <row r="48" spans="1:10" x14ac:dyDescent="0.25">
      <c r="A48" s="11">
        <v>8270</v>
      </c>
      <c r="B48" s="6" t="s">
        <v>468</v>
      </c>
      <c r="C48" s="20">
        <v>0</v>
      </c>
      <c r="D48" s="22">
        <v>93543887.599999994</v>
      </c>
      <c r="E48" s="22">
        <v>93543887.599999994</v>
      </c>
      <c r="F48" s="22">
        <f t="shared" si="0"/>
        <v>0</v>
      </c>
      <c r="G48" s="20"/>
      <c r="H48" s="6"/>
      <c r="I48" s="6"/>
      <c r="J48" s="12"/>
    </row>
    <row r="49" spans="1:10" x14ac:dyDescent="0.25">
      <c r="A49" s="1"/>
      <c r="B49" s="1"/>
      <c r="C49" s="1"/>
      <c r="D49" s="1"/>
      <c r="E49" s="1"/>
      <c r="F49" s="1"/>
      <c r="G49" s="1"/>
      <c r="H49" s="1"/>
      <c r="I49" s="1"/>
      <c r="J49" s="1"/>
    </row>
    <row r="50" spans="1:10" x14ac:dyDescent="0.25">
      <c r="A50" s="189" t="s">
        <v>415</v>
      </c>
      <c r="B50" s="189"/>
      <c r="C50" s="189"/>
      <c r="D50" s="189"/>
      <c r="E50" s="189"/>
      <c r="F50" s="189"/>
      <c r="G50" s="189"/>
      <c r="H50" s="189"/>
      <c r="I50" s="189"/>
      <c r="J50" s="189"/>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A53" s="1"/>
      <c r="B53" s="1"/>
      <c r="C53" s="1"/>
      <c r="D53" s="1"/>
      <c r="E53" s="1"/>
      <c r="F53" s="1"/>
      <c r="G53" s="1"/>
      <c r="H53" s="1"/>
      <c r="I53" s="1"/>
      <c r="J53" s="1"/>
    </row>
    <row r="54" spans="1:10" x14ac:dyDescent="0.25">
      <c r="A54" s="1"/>
      <c r="B54" s="1"/>
      <c r="C54" s="1"/>
      <c r="D54" s="1"/>
      <c r="E54" s="1"/>
      <c r="F54" s="1"/>
      <c r="G54" s="1"/>
      <c r="H54" s="1"/>
      <c r="I54" s="1"/>
      <c r="J54" s="1"/>
    </row>
    <row r="55" spans="1:10" x14ac:dyDescent="0.25">
      <c r="A55" s="1"/>
      <c r="B55" s="1"/>
      <c r="C55" s="1"/>
      <c r="D55" s="1"/>
      <c r="E55" s="1"/>
      <c r="F55" s="1"/>
      <c r="G55" s="1"/>
      <c r="H55" s="1"/>
      <c r="I55" s="1"/>
      <c r="J55" s="1"/>
    </row>
    <row r="56" spans="1:10" x14ac:dyDescent="0.25">
      <c r="A56" s="1"/>
      <c r="B56" s="1"/>
      <c r="C56" s="1"/>
      <c r="D56" s="1"/>
      <c r="E56" s="1"/>
      <c r="F56" s="1"/>
      <c r="G56" s="1"/>
      <c r="H56" s="1"/>
      <c r="I56" s="1"/>
      <c r="J56" s="1"/>
    </row>
    <row r="57" spans="1:10" x14ac:dyDescent="0.25">
      <c r="A57" s="1"/>
      <c r="B57" s="1"/>
      <c r="C57" s="1"/>
      <c r="D57" s="1"/>
      <c r="E57" s="1"/>
      <c r="F57" s="1"/>
      <c r="G57" s="1"/>
      <c r="H57" s="1"/>
      <c r="I57" s="1"/>
      <c r="J57" s="1"/>
    </row>
    <row r="58" spans="1:10" x14ac:dyDescent="0.25">
      <c r="A58" s="1"/>
      <c r="B58" s="1"/>
      <c r="C58" s="1"/>
      <c r="D58" s="1"/>
      <c r="E58" s="1"/>
      <c r="F58" s="1"/>
      <c r="G58" s="1"/>
      <c r="H58" s="1"/>
      <c r="I58" s="1"/>
      <c r="J58" s="1"/>
    </row>
    <row r="59" spans="1:10" x14ac:dyDescent="0.25">
      <c r="A59" s="1"/>
      <c r="B59" s="1"/>
      <c r="C59" s="1"/>
      <c r="D59" s="1"/>
      <c r="E59" s="1"/>
      <c r="F59" s="1"/>
      <c r="G59" s="1"/>
      <c r="H59" s="1"/>
      <c r="I59" s="1"/>
      <c r="J59" s="1"/>
    </row>
    <row r="60" spans="1:10" x14ac:dyDescent="0.25">
      <c r="A60" s="1"/>
      <c r="B60" s="1"/>
      <c r="C60" s="1"/>
      <c r="D60" s="1"/>
      <c r="E60" s="1"/>
      <c r="F60" s="1"/>
      <c r="G60" s="1"/>
      <c r="H60" s="1"/>
      <c r="I60" s="1"/>
      <c r="J60" s="1"/>
    </row>
  </sheetData>
  <mergeCells count="5">
    <mergeCell ref="A1:J1"/>
    <mergeCell ref="A2:J2"/>
    <mergeCell ref="A3:J3"/>
    <mergeCell ref="A4:F4"/>
    <mergeCell ref="A50:J50"/>
  </mergeCells>
  <pageMargins left="1.1023622047244095" right="0.51181102362204722" top="0.55118110236220474" bottom="0.55118110236220474" header="0.31496062992125984" footer="0.31496062992125984"/>
  <pageSetup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topLeftCell="A73" zoomScaleNormal="100" workbookViewId="0">
      <selection sqref="A1:H94"/>
    </sheetView>
  </sheetViews>
  <sheetFormatPr baseColWidth="10" defaultRowHeight="15" x14ac:dyDescent="0.25"/>
  <sheetData>
    <row r="1" spans="1:8" ht="18.75" x14ac:dyDescent="0.3">
      <c r="A1" s="190" t="s">
        <v>469</v>
      </c>
      <c r="B1" s="190"/>
      <c r="C1" s="190"/>
      <c r="D1" s="190"/>
      <c r="E1" s="190"/>
      <c r="F1" s="190"/>
      <c r="G1" s="190"/>
    </row>
    <row r="3" spans="1:8" ht="15" customHeight="1" x14ac:dyDescent="0.25">
      <c r="A3" s="191" t="s">
        <v>470</v>
      </c>
      <c r="B3" s="191"/>
      <c r="C3" s="191"/>
      <c r="D3" s="191"/>
      <c r="E3" s="191"/>
      <c r="F3" s="191"/>
      <c r="G3" s="191"/>
      <c r="H3" s="191"/>
    </row>
    <row r="4" spans="1:8" x14ac:dyDescent="0.25">
      <c r="A4" s="191"/>
      <c r="B4" s="191"/>
      <c r="C4" s="191"/>
      <c r="D4" s="191"/>
      <c r="E4" s="191"/>
      <c r="F4" s="191"/>
      <c r="G4" s="191"/>
      <c r="H4" s="191"/>
    </row>
    <row r="5" spans="1:8" x14ac:dyDescent="0.25">
      <c r="A5" s="191"/>
      <c r="B5" s="191"/>
      <c r="C5" s="191"/>
      <c r="D5" s="191"/>
      <c r="E5" s="191"/>
      <c r="F5" s="191"/>
      <c r="G5" s="191"/>
      <c r="H5" s="191"/>
    </row>
    <row r="6" spans="1:8" x14ac:dyDescent="0.25">
      <c r="A6" s="191"/>
      <c r="B6" s="191"/>
      <c r="C6" s="191"/>
      <c r="D6" s="191"/>
      <c r="E6" s="191"/>
      <c r="F6" s="191"/>
      <c r="G6" s="191"/>
      <c r="H6" s="191"/>
    </row>
    <row r="7" spans="1:8" x14ac:dyDescent="0.25">
      <c r="A7" s="191"/>
      <c r="B7" s="191"/>
      <c r="C7" s="191"/>
      <c r="D7" s="191"/>
      <c r="E7" s="191"/>
      <c r="F7" s="191"/>
      <c r="G7" s="191"/>
      <c r="H7" s="191"/>
    </row>
    <row r="8" spans="1:8" x14ac:dyDescent="0.25">
      <c r="A8" s="191"/>
      <c r="B8" s="191"/>
      <c r="C8" s="191"/>
      <c r="D8" s="191"/>
      <c r="E8" s="191"/>
      <c r="F8" s="191"/>
      <c r="G8" s="191"/>
      <c r="H8" s="191"/>
    </row>
    <row r="10" spans="1:8" ht="15" customHeight="1" x14ac:dyDescent="0.25">
      <c r="A10" s="191" t="s">
        <v>519</v>
      </c>
      <c r="B10" s="191"/>
      <c r="C10" s="191"/>
      <c r="D10" s="191"/>
      <c r="E10" s="191"/>
      <c r="F10" s="191"/>
      <c r="G10" s="191"/>
      <c r="H10" s="191"/>
    </row>
    <row r="11" spans="1:8" x14ac:dyDescent="0.25">
      <c r="A11" s="191"/>
      <c r="B11" s="191"/>
      <c r="C11" s="191"/>
      <c r="D11" s="191"/>
      <c r="E11" s="191"/>
      <c r="F11" s="191"/>
      <c r="G11" s="191"/>
      <c r="H11" s="191"/>
    </row>
    <row r="12" spans="1:8" x14ac:dyDescent="0.25">
      <c r="A12" s="191"/>
      <c r="B12" s="191"/>
      <c r="C12" s="191"/>
      <c r="D12" s="191"/>
      <c r="E12" s="191"/>
      <c r="F12" s="191"/>
      <c r="G12" s="191"/>
      <c r="H12" s="191"/>
    </row>
    <row r="13" spans="1:8" x14ac:dyDescent="0.25">
      <c r="A13" s="191"/>
      <c r="B13" s="191"/>
      <c r="C13" s="191"/>
      <c r="D13" s="191"/>
      <c r="E13" s="191"/>
      <c r="F13" s="191"/>
      <c r="G13" s="191"/>
      <c r="H13" s="191"/>
    </row>
    <row r="14" spans="1:8" x14ac:dyDescent="0.25">
      <c r="A14" s="191"/>
      <c r="B14" s="191"/>
      <c r="C14" s="191"/>
      <c r="D14" s="191"/>
      <c r="E14" s="191"/>
      <c r="F14" s="191"/>
      <c r="G14" s="191"/>
      <c r="H14" s="191"/>
    </row>
    <row r="15" spans="1:8" x14ac:dyDescent="0.25">
      <c r="A15" s="191"/>
      <c r="B15" s="191"/>
      <c r="C15" s="191"/>
      <c r="D15" s="191"/>
      <c r="E15" s="191"/>
      <c r="F15" s="191"/>
      <c r="G15" s="191"/>
      <c r="H15" s="191"/>
    </row>
    <row r="16" spans="1:8" x14ac:dyDescent="0.25">
      <c r="A16" s="191"/>
      <c r="B16" s="191"/>
      <c r="C16" s="191"/>
      <c r="D16" s="191"/>
      <c r="E16" s="191"/>
      <c r="F16" s="191"/>
      <c r="G16" s="191"/>
      <c r="H16" s="191"/>
    </row>
    <row r="17" spans="1:8" x14ac:dyDescent="0.25">
      <c r="A17" s="191"/>
      <c r="B17" s="191"/>
      <c r="C17" s="191"/>
      <c r="D17" s="191"/>
      <c r="E17" s="191"/>
      <c r="F17" s="191"/>
      <c r="G17" s="191"/>
      <c r="H17" s="191"/>
    </row>
    <row r="19" spans="1:8" x14ac:dyDescent="0.25">
      <c r="A19" s="191" t="s">
        <v>471</v>
      </c>
      <c r="B19" s="192"/>
      <c r="C19" s="192"/>
      <c r="D19" s="192"/>
      <c r="E19" s="192"/>
      <c r="F19" s="192"/>
      <c r="G19" s="192"/>
      <c r="H19" s="192"/>
    </row>
    <row r="20" spans="1:8" x14ac:dyDescent="0.25">
      <c r="A20" s="192"/>
      <c r="B20" s="192"/>
      <c r="C20" s="192"/>
      <c r="D20" s="192"/>
      <c r="E20" s="192"/>
      <c r="F20" s="192"/>
      <c r="G20" s="192"/>
      <c r="H20" s="192"/>
    </row>
    <row r="21" spans="1:8" x14ac:dyDescent="0.25">
      <c r="A21" s="192"/>
      <c r="B21" s="192"/>
      <c r="C21" s="192"/>
      <c r="D21" s="192"/>
      <c r="E21" s="192"/>
      <c r="F21" s="192"/>
      <c r="G21" s="192"/>
      <c r="H21" s="192"/>
    </row>
    <row r="22" spans="1:8" x14ac:dyDescent="0.25">
      <c r="A22" s="192"/>
      <c r="B22" s="192"/>
      <c r="C22" s="192"/>
      <c r="D22" s="192"/>
      <c r="E22" s="192"/>
      <c r="F22" s="192"/>
      <c r="G22" s="192"/>
      <c r="H22" s="192"/>
    </row>
    <row r="23" spans="1:8" x14ac:dyDescent="0.25">
      <c r="A23" s="192"/>
      <c r="B23" s="192"/>
      <c r="C23" s="192"/>
      <c r="D23" s="192"/>
      <c r="E23" s="192"/>
      <c r="F23" s="192"/>
      <c r="G23" s="192"/>
      <c r="H23" s="192"/>
    </row>
    <row r="24" spans="1:8" x14ac:dyDescent="0.25">
      <c r="A24" s="192"/>
      <c r="B24" s="192"/>
      <c r="C24" s="192"/>
      <c r="D24" s="192"/>
      <c r="E24" s="192"/>
      <c r="F24" s="192"/>
      <c r="G24" s="192"/>
      <c r="H24" s="192"/>
    </row>
    <row r="25" spans="1:8" x14ac:dyDescent="0.25">
      <c r="A25" s="192"/>
      <c r="B25" s="192"/>
      <c r="C25" s="192"/>
      <c r="D25" s="192"/>
      <c r="E25" s="192"/>
      <c r="F25" s="192"/>
      <c r="G25" s="192"/>
      <c r="H25" s="192"/>
    </row>
    <row r="27" spans="1:8" ht="15" customHeight="1" x14ac:dyDescent="0.25">
      <c r="A27" s="191" t="s">
        <v>517</v>
      </c>
      <c r="B27" s="192"/>
      <c r="C27" s="192"/>
      <c r="D27" s="192"/>
      <c r="E27" s="192"/>
      <c r="F27" s="192"/>
      <c r="G27" s="192"/>
      <c r="H27" s="192"/>
    </row>
    <row r="28" spans="1:8" x14ac:dyDescent="0.25">
      <c r="A28" s="192"/>
      <c r="B28" s="192"/>
      <c r="C28" s="192"/>
      <c r="D28" s="192"/>
      <c r="E28" s="192"/>
      <c r="F28" s="192"/>
      <c r="G28" s="192"/>
      <c r="H28" s="192"/>
    </row>
    <row r="29" spans="1:8" x14ac:dyDescent="0.25">
      <c r="A29" s="192"/>
      <c r="B29" s="192"/>
      <c r="C29" s="192"/>
      <c r="D29" s="192"/>
      <c r="E29" s="192"/>
      <c r="F29" s="192"/>
      <c r="G29" s="192"/>
      <c r="H29" s="192"/>
    </row>
    <row r="30" spans="1:8" x14ac:dyDescent="0.25">
      <c r="A30" s="192"/>
      <c r="B30" s="192"/>
      <c r="C30" s="192"/>
      <c r="D30" s="192"/>
      <c r="E30" s="192"/>
      <c r="F30" s="192"/>
      <c r="G30" s="192"/>
      <c r="H30" s="192"/>
    </row>
    <row r="31" spans="1:8" x14ac:dyDescent="0.25">
      <c r="A31" s="192"/>
      <c r="B31" s="192"/>
      <c r="C31" s="192"/>
      <c r="D31" s="192"/>
      <c r="E31" s="192"/>
      <c r="F31" s="192"/>
      <c r="G31" s="192"/>
      <c r="H31" s="192"/>
    </row>
    <row r="32" spans="1:8" x14ac:dyDescent="0.25">
      <c r="A32" s="192"/>
      <c r="B32" s="192"/>
      <c r="C32" s="192"/>
      <c r="D32" s="192"/>
      <c r="E32" s="192"/>
      <c r="F32" s="192"/>
      <c r="G32" s="192"/>
      <c r="H32" s="192"/>
    </row>
    <row r="33" spans="1:8" x14ac:dyDescent="0.25">
      <c r="A33" s="192"/>
      <c r="B33" s="192"/>
      <c r="C33" s="192"/>
      <c r="D33" s="192"/>
      <c r="E33" s="192"/>
      <c r="F33" s="192"/>
      <c r="G33" s="192"/>
      <c r="H33" s="192"/>
    </row>
    <row r="34" spans="1:8" x14ac:dyDescent="0.25">
      <c r="A34" s="192"/>
      <c r="B34" s="192"/>
      <c r="C34" s="192"/>
      <c r="D34" s="192"/>
      <c r="E34" s="192"/>
      <c r="F34" s="192"/>
      <c r="G34" s="192"/>
      <c r="H34" s="192"/>
    </row>
    <row r="35" spans="1:8" x14ac:dyDescent="0.25">
      <c r="A35" s="192"/>
      <c r="B35" s="192"/>
      <c r="C35" s="192"/>
      <c r="D35" s="192"/>
      <c r="E35" s="192"/>
      <c r="F35" s="192"/>
      <c r="G35" s="192"/>
      <c r="H35" s="192"/>
    </row>
    <row r="36" spans="1:8" x14ac:dyDescent="0.25">
      <c r="A36" s="192"/>
      <c r="B36" s="192"/>
      <c r="C36" s="192"/>
      <c r="D36" s="192"/>
      <c r="E36" s="192"/>
      <c r="F36" s="192"/>
      <c r="G36" s="192"/>
      <c r="H36" s="192"/>
    </row>
    <row r="37" spans="1:8" x14ac:dyDescent="0.25">
      <c r="A37" s="192"/>
      <c r="B37" s="192"/>
      <c r="C37" s="192"/>
      <c r="D37" s="192"/>
      <c r="E37" s="192"/>
      <c r="F37" s="192"/>
      <c r="G37" s="192"/>
      <c r="H37" s="192"/>
    </row>
    <row r="38" spans="1:8" x14ac:dyDescent="0.25">
      <c r="A38" s="192"/>
      <c r="B38" s="192"/>
      <c r="C38" s="192"/>
      <c r="D38" s="192"/>
      <c r="E38" s="192"/>
      <c r="F38" s="192"/>
      <c r="G38" s="192"/>
      <c r="H38" s="192"/>
    </row>
    <row r="39" spans="1:8" x14ac:dyDescent="0.25">
      <c r="A39" s="192"/>
      <c r="B39" s="192"/>
      <c r="C39" s="192"/>
      <c r="D39" s="192"/>
      <c r="E39" s="192"/>
      <c r="F39" s="192"/>
      <c r="G39" s="192"/>
      <c r="H39" s="192"/>
    </row>
    <row r="40" spans="1:8" x14ac:dyDescent="0.25">
      <c r="A40" s="192"/>
      <c r="B40" s="192"/>
      <c r="C40" s="192"/>
      <c r="D40" s="192"/>
      <c r="E40" s="192"/>
      <c r="F40" s="192"/>
      <c r="G40" s="192"/>
      <c r="H40" s="192"/>
    </row>
    <row r="41" spans="1:8" x14ac:dyDescent="0.25">
      <c r="A41" s="192"/>
      <c r="B41" s="192"/>
      <c r="C41" s="192"/>
      <c r="D41" s="192"/>
      <c r="E41" s="192"/>
      <c r="F41" s="192"/>
      <c r="G41" s="192"/>
      <c r="H41" s="192"/>
    </row>
    <row r="42" spans="1:8" x14ac:dyDescent="0.25">
      <c r="A42" s="192"/>
      <c r="B42" s="192"/>
      <c r="C42" s="192"/>
      <c r="D42" s="192"/>
      <c r="E42" s="192"/>
      <c r="F42" s="192"/>
      <c r="G42" s="192"/>
      <c r="H42" s="192"/>
    </row>
    <row r="43" spans="1:8" x14ac:dyDescent="0.25">
      <c r="A43" s="192"/>
      <c r="B43" s="192"/>
      <c r="C43" s="192"/>
      <c r="D43" s="192"/>
      <c r="E43" s="192"/>
      <c r="F43" s="192"/>
      <c r="G43" s="192"/>
      <c r="H43" s="192"/>
    </row>
    <row r="44" spans="1:8" x14ac:dyDescent="0.25">
      <c r="A44" s="192"/>
      <c r="B44" s="192"/>
      <c r="C44" s="192"/>
      <c r="D44" s="192"/>
      <c r="E44" s="192"/>
      <c r="F44" s="192"/>
      <c r="G44" s="192"/>
      <c r="H44" s="192"/>
    </row>
    <row r="45" spans="1:8" x14ac:dyDescent="0.25">
      <c r="A45" s="192"/>
      <c r="B45" s="192"/>
      <c r="C45" s="192"/>
      <c r="D45" s="192"/>
      <c r="E45" s="192"/>
      <c r="F45" s="192"/>
      <c r="G45" s="192"/>
      <c r="H45" s="192"/>
    </row>
    <row r="46" spans="1:8" x14ac:dyDescent="0.25">
      <c r="A46" s="192"/>
      <c r="B46" s="192"/>
      <c r="C46" s="192"/>
      <c r="D46" s="192"/>
      <c r="E46" s="192"/>
      <c r="F46" s="192"/>
      <c r="G46" s="192"/>
      <c r="H46" s="192"/>
    </row>
    <row r="47" spans="1:8" ht="15" customHeight="1" x14ac:dyDescent="0.25">
      <c r="A47" s="191" t="s">
        <v>472</v>
      </c>
      <c r="B47" s="191"/>
      <c r="C47" s="191"/>
      <c r="D47" s="191"/>
      <c r="E47" s="191"/>
      <c r="F47" s="191"/>
      <c r="G47" s="191"/>
      <c r="H47" s="191"/>
    </row>
    <row r="48" spans="1:8" x14ac:dyDescent="0.25">
      <c r="A48" s="191"/>
      <c r="B48" s="191"/>
      <c r="C48" s="191"/>
      <c r="D48" s="191"/>
      <c r="E48" s="191"/>
      <c r="F48" s="191"/>
      <c r="G48" s="191"/>
      <c r="H48" s="191"/>
    </row>
    <row r="49" spans="1:8" x14ac:dyDescent="0.25">
      <c r="A49" s="191"/>
      <c r="B49" s="191"/>
      <c r="C49" s="191"/>
      <c r="D49" s="191"/>
      <c r="E49" s="191"/>
      <c r="F49" s="191"/>
      <c r="G49" s="191"/>
      <c r="H49" s="191"/>
    </row>
    <row r="50" spans="1:8" x14ac:dyDescent="0.25">
      <c r="A50" s="191"/>
      <c r="B50" s="191"/>
      <c r="C50" s="191"/>
      <c r="D50" s="191"/>
      <c r="E50" s="191"/>
      <c r="F50" s="191"/>
      <c r="G50" s="191"/>
      <c r="H50" s="191"/>
    </row>
    <row r="51" spans="1:8" x14ac:dyDescent="0.25">
      <c r="A51" s="191"/>
      <c r="B51" s="191"/>
      <c r="C51" s="191"/>
      <c r="D51" s="191"/>
      <c r="E51" s="191"/>
      <c r="F51" s="191"/>
      <c r="G51" s="191"/>
      <c r="H51" s="191"/>
    </row>
    <row r="52" spans="1:8" x14ac:dyDescent="0.25">
      <c r="A52" s="191"/>
      <c r="B52" s="191"/>
      <c r="C52" s="191"/>
      <c r="D52" s="191"/>
      <c r="E52" s="191"/>
      <c r="F52" s="191"/>
      <c r="G52" s="191"/>
      <c r="H52" s="191"/>
    </row>
    <row r="53" spans="1:8" x14ac:dyDescent="0.25">
      <c r="A53" s="191"/>
      <c r="B53" s="191"/>
      <c r="C53" s="191"/>
      <c r="D53" s="191"/>
      <c r="E53" s="191"/>
      <c r="F53" s="191"/>
      <c r="G53" s="191"/>
      <c r="H53" s="191"/>
    </row>
    <row r="54" spans="1:8" x14ac:dyDescent="0.25">
      <c r="A54" s="191"/>
      <c r="B54" s="191"/>
      <c r="C54" s="191"/>
      <c r="D54" s="191"/>
      <c r="E54" s="191"/>
      <c r="F54" s="191"/>
      <c r="G54" s="191"/>
      <c r="H54" s="191"/>
    </row>
    <row r="55" spans="1:8" x14ac:dyDescent="0.25">
      <c r="A55" s="191"/>
      <c r="B55" s="191"/>
      <c r="C55" s="191"/>
      <c r="D55" s="191"/>
      <c r="E55" s="191"/>
      <c r="F55" s="191"/>
      <c r="G55" s="191"/>
      <c r="H55" s="191"/>
    </row>
    <row r="56" spans="1:8" x14ac:dyDescent="0.25">
      <c r="A56" s="191"/>
      <c r="B56" s="191"/>
      <c r="C56" s="191"/>
      <c r="D56" s="191"/>
      <c r="E56" s="191"/>
      <c r="F56" s="191"/>
      <c r="G56" s="191"/>
      <c r="H56" s="191"/>
    </row>
    <row r="57" spans="1:8" x14ac:dyDescent="0.25">
      <c r="A57" s="191"/>
      <c r="B57" s="191"/>
      <c r="C57" s="191"/>
      <c r="D57" s="191"/>
      <c r="E57" s="191"/>
      <c r="F57" s="191"/>
      <c r="G57" s="191"/>
      <c r="H57" s="191"/>
    </row>
    <row r="58" spans="1:8" x14ac:dyDescent="0.25">
      <c r="A58" s="191"/>
      <c r="B58" s="191"/>
      <c r="C58" s="191"/>
      <c r="D58" s="191"/>
      <c r="E58" s="191"/>
      <c r="F58" s="191"/>
      <c r="G58" s="191"/>
      <c r="H58" s="191"/>
    </row>
    <row r="59" spans="1:8" x14ac:dyDescent="0.25">
      <c r="A59" s="191"/>
      <c r="B59" s="191"/>
      <c r="C59" s="191"/>
      <c r="D59" s="191"/>
      <c r="E59" s="191"/>
      <c r="F59" s="191"/>
      <c r="G59" s="191"/>
      <c r="H59" s="191"/>
    </row>
    <row r="60" spans="1:8" x14ac:dyDescent="0.25">
      <c r="A60" s="191"/>
      <c r="B60" s="191"/>
      <c r="C60" s="191"/>
      <c r="D60" s="191"/>
      <c r="E60" s="191"/>
      <c r="F60" s="191"/>
      <c r="G60" s="191"/>
      <c r="H60" s="191"/>
    </row>
    <row r="61" spans="1:8" x14ac:dyDescent="0.25">
      <c r="A61" s="191"/>
      <c r="B61" s="191"/>
      <c r="C61" s="191"/>
      <c r="D61" s="191"/>
      <c r="E61" s="191"/>
      <c r="F61" s="191"/>
      <c r="G61" s="191"/>
      <c r="H61" s="191"/>
    </row>
    <row r="63" spans="1:8" x14ac:dyDescent="0.25">
      <c r="A63" s="191" t="s">
        <v>473</v>
      </c>
      <c r="B63" s="192"/>
      <c r="C63" s="192"/>
      <c r="D63" s="192"/>
      <c r="E63" s="192"/>
      <c r="F63" s="192"/>
      <c r="G63" s="192"/>
      <c r="H63" s="192"/>
    </row>
    <row r="64" spans="1:8" x14ac:dyDescent="0.25">
      <c r="A64" s="192"/>
      <c r="B64" s="192"/>
      <c r="C64" s="192"/>
      <c r="D64" s="192"/>
      <c r="E64" s="192"/>
      <c r="F64" s="192"/>
      <c r="G64" s="192"/>
      <c r="H64" s="192"/>
    </row>
    <row r="65" spans="1:8" x14ac:dyDescent="0.25">
      <c r="A65" s="192"/>
      <c r="B65" s="192"/>
      <c r="C65" s="192"/>
      <c r="D65" s="192"/>
      <c r="E65" s="192"/>
      <c r="F65" s="192"/>
      <c r="G65" s="192"/>
      <c r="H65" s="192"/>
    </row>
    <row r="66" spans="1:8" x14ac:dyDescent="0.25">
      <c r="A66" s="192"/>
      <c r="B66" s="192"/>
      <c r="C66" s="192"/>
      <c r="D66" s="192"/>
      <c r="E66" s="192"/>
      <c r="F66" s="192"/>
      <c r="G66" s="192"/>
      <c r="H66" s="192"/>
    </row>
    <row r="67" spans="1:8" x14ac:dyDescent="0.25">
      <c r="A67" s="192"/>
      <c r="B67" s="192"/>
      <c r="C67" s="192"/>
      <c r="D67" s="192"/>
      <c r="E67" s="192"/>
      <c r="F67" s="192"/>
      <c r="G67" s="192"/>
      <c r="H67" s="192"/>
    </row>
    <row r="68" spans="1:8" x14ac:dyDescent="0.25">
      <c r="A68" s="192"/>
      <c r="B68" s="192"/>
      <c r="C68" s="192"/>
      <c r="D68" s="192"/>
      <c r="E68" s="192"/>
      <c r="F68" s="192"/>
      <c r="G68" s="192"/>
      <c r="H68" s="192"/>
    </row>
    <row r="69" spans="1:8" x14ac:dyDescent="0.25">
      <c r="A69" s="192"/>
      <c r="B69" s="192"/>
      <c r="C69" s="192"/>
      <c r="D69" s="192"/>
      <c r="E69" s="192"/>
      <c r="F69" s="192"/>
      <c r="G69" s="192"/>
      <c r="H69" s="192"/>
    </row>
    <row r="71" spans="1:8" x14ac:dyDescent="0.25">
      <c r="A71" s="191" t="s">
        <v>474</v>
      </c>
      <c r="B71" s="192"/>
      <c r="C71" s="192"/>
      <c r="D71" s="192"/>
      <c r="E71" s="192"/>
      <c r="F71" s="192"/>
      <c r="G71" s="192"/>
      <c r="H71" s="192"/>
    </row>
    <row r="72" spans="1:8" x14ac:dyDescent="0.25">
      <c r="A72" s="192"/>
      <c r="B72" s="192"/>
      <c r="C72" s="192"/>
      <c r="D72" s="192"/>
      <c r="E72" s="192"/>
      <c r="F72" s="192"/>
      <c r="G72" s="192"/>
      <c r="H72" s="192"/>
    </row>
    <row r="73" spans="1:8" x14ac:dyDescent="0.25">
      <c r="A73" s="192"/>
      <c r="B73" s="192"/>
      <c r="C73" s="192"/>
      <c r="D73" s="192"/>
      <c r="E73" s="192"/>
      <c r="F73" s="192"/>
      <c r="G73" s="192"/>
      <c r="H73" s="192"/>
    </row>
    <row r="74" spans="1:8" x14ac:dyDescent="0.25">
      <c r="A74" s="192"/>
      <c r="B74" s="192"/>
      <c r="C74" s="192"/>
      <c r="D74" s="192"/>
      <c r="E74" s="192"/>
      <c r="F74" s="192"/>
      <c r="G74" s="192"/>
      <c r="H74" s="192"/>
    </row>
    <row r="75" spans="1:8" x14ac:dyDescent="0.25">
      <c r="A75" s="192"/>
      <c r="B75" s="192"/>
      <c r="C75" s="192"/>
      <c r="D75" s="192"/>
      <c r="E75" s="192"/>
      <c r="F75" s="192"/>
      <c r="G75" s="192"/>
      <c r="H75" s="192"/>
    </row>
    <row r="76" spans="1:8" x14ac:dyDescent="0.25">
      <c r="A76" s="192"/>
      <c r="B76" s="192"/>
      <c r="C76" s="192"/>
      <c r="D76" s="192"/>
      <c r="E76" s="192"/>
      <c r="F76" s="192"/>
      <c r="G76" s="192"/>
      <c r="H76" s="192"/>
    </row>
    <row r="77" spans="1:8" x14ac:dyDescent="0.25">
      <c r="A77" s="192"/>
      <c r="B77" s="192"/>
      <c r="C77" s="192"/>
      <c r="D77" s="192"/>
      <c r="E77" s="192"/>
      <c r="F77" s="192"/>
      <c r="G77" s="192"/>
      <c r="H77" s="192"/>
    </row>
    <row r="79" spans="1:8" ht="15" customHeight="1" x14ac:dyDescent="0.25">
      <c r="A79" s="191" t="s">
        <v>475</v>
      </c>
      <c r="B79" s="191"/>
      <c r="C79" s="191"/>
      <c r="D79" s="191"/>
      <c r="E79" s="191"/>
      <c r="F79" s="191"/>
      <c r="G79" s="191"/>
      <c r="H79" s="191"/>
    </row>
    <row r="80" spans="1:8" x14ac:dyDescent="0.25">
      <c r="A80" s="191"/>
      <c r="B80" s="191"/>
      <c r="C80" s="191"/>
      <c r="D80" s="191"/>
      <c r="E80" s="191"/>
      <c r="F80" s="191"/>
      <c r="G80" s="191"/>
      <c r="H80" s="191"/>
    </row>
    <row r="81" spans="1:8" x14ac:dyDescent="0.25">
      <c r="A81" s="191"/>
      <c r="B81" s="191"/>
      <c r="C81" s="191"/>
      <c r="D81" s="191"/>
      <c r="E81" s="191"/>
      <c r="F81" s="191"/>
      <c r="G81" s="191"/>
      <c r="H81" s="191"/>
    </row>
    <row r="82" spans="1:8" x14ac:dyDescent="0.25">
      <c r="A82" s="191"/>
      <c r="B82" s="191"/>
      <c r="C82" s="191"/>
      <c r="D82" s="191"/>
      <c r="E82" s="191"/>
      <c r="F82" s="191"/>
      <c r="G82" s="191"/>
      <c r="H82" s="191"/>
    </row>
    <row r="83" spans="1:8" x14ac:dyDescent="0.25">
      <c r="A83" s="191"/>
      <c r="B83" s="191"/>
      <c r="C83" s="191"/>
      <c r="D83" s="191"/>
      <c r="E83" s="191"/>
      <c r="F83" s="191"/>
      <c r="G83" s="191"/>
      <c r="H83" s="191"/>
    </row>
    <row r="84" spans="1:8" x14ac:dyDescent="0.25">
      <c r="A84" s="191"/>
      <c r="B84" s="191"/>
      <c r="C84" s="191"/>
      <c r="D84" s="191"/>
      <c r="E84" s="191"/>
      <c r="F84" s="191"/>
      <c r="G84" s="191"/>
      <c r="H84" s="191"/>
    </row>
    <row r="85" spans="1:8" x14ac:dyDescent="0.25">
      <c r="A85" s="191"/>
      <c r="B85" s="191"/>
      <c r="C85" s="191"/>
      <c r="D85" s="191"/>
      <c r="E85" s="191"/>
      <c r="F85" s="191"/>
      <c r="G85" s="191"/>
      <c r="H85" s="191"/>
    </row>
    <row r="86" spans="1:8" x14ac:dyDescent="0.25">
      <c r="A86" s="191"/>
      <c r="B86" s="191"/>
      <c r="C86" s="191"/>
      <c r="D86" s="191"/>
      <c r="E86" s="191"/>
      <c r="F86" s="191"/>
      <c r="G86" s="191"/>
      <c r="H86" s="191"/>
    </row>
    <row r="91" spans="1:8" ht="15.75" x14ac:dyDescent="0.25">
      <c r="B91" s="70" t="s">
        <v>476</v>
      </c>
      <c r="F91" s="70" t="s">
        <v>477</v>
      </c>
    </row>
    <row r="92" spans="1:8" ht="15.75" x14ac:dyDescent="0.25">
      <c r="B92" s="70" t="s">
        <v>478</v>
      </c>
      <c r="F92" s="70" t="s">
        <v>479</v>
      </c>
    </row>
  </sheetData>
  <mergeCells count="9">
    <mergeCell ref="A1:G1"/>
    <mergeCell ref="A3:H8"/>
    <mergeCell ref="A10:H17"/>
    <mergeCell ref="A71:H77"/>
    <mergeCell ref="A79:H86"/>
    <mergeCell ref="A19:H25"/>
    <mergeCell ref="A27:H46"/>
    <mergeCell ref="A47:H61"/>
    <mergeCell ref="A63:H69"/>
  </mergeCells>
  <pageMargins left="0.51181102362204722" right="0.51181102362204722" top="0.55118110236220474" bottom="0.55118110236220474" header="0.31496062992125984" footer="0.31496062992125984"/>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0"/>
  <sheetViews>
    <sheetView topLeftCell="A161" workbookViewId="0">
      <selection activeCell="A119" sqref="A119:I180"/>
    </sheetView>
  </sheetViews>
  <sheetFormatPr baseColWidth="10" defaultRowHeight="15" x14ac:dyDescent="0.25"/>
  <cols>
    <col min="1" max="1" width="9.7109375" customWidth="1"/>
    <col min="2" max="2" width="20.85546875" customWidth="1"/>
    <col min="3" max="3" width="18.85546875" customWidth="1"/>
    <col min="4" max="4" width="9.5703125" customWidth="1"/>
    <col min="5" max="5" width="15.5703125" customWidth="1"/>
    <col min="6" max="6" width="9.7109375" customWidth="1"/>
    <col min="7" max="7" width="15.7109375" customWidth="1"/>
    <col min="8" max="8" width="14.85546875" customWidth="1"/>
    <col min="9" max="9" width="0.140625" customWidth="1"/>
  </cols>
  <sheetData>
    <row r="1" spans="1:9" ht="15.75" x14ac:dyDescent="0.25">
      <c r="A1" s="195" t="s">
        <v>480</v>
      </c>
      <c r="B1" s="196"/>
      <c r="C1" s="196"/>
      <c r="D1" s="196"/>
      <c r="E1" s="196"/>
      <c r="F1" s="196"/>
      <c r="G1" s="196"/>
      <c r="H1" s="196"/>
      <c r="I1" s="197"/>
    </row>
    <row r="2" spans="1:9" x14ac:dyDescent="0.25">
      <c r="A2" s="198" t="s">
        <v>481</v>
      </c>
      <c r="B2" s="199"/>
      <c r="C2" s="199"/>
      <c r="D2" s="199"/>
      <c r="E2" s="199"/>
      <c r="F2" s="199"/>
      <c r="G2" s="199"/>
      <c r="H2" s="199"/>
      <c r="I2" s="200"/>
    </row>
    <row r="3" spans="1:9" x14ac:dyDescent="0.25">
      <c r="A3" s="198" t="s">
        <v>482</v>
      </c>
      <c r="B3" s="199"/>
      <c r="C3" s="199"/>
      <c r="D3" s="199"/>
      <c r="E3" s="199"/>
      <c r="F3" s="199"/>
      <c r="G3" s="199"/>
      <c r="H3" s="199"/>
      <c r="I3" s="200"/>
    </row>
    <row r="4" spans="1:9" x14ac:dyDescent="0.25">
      <c r="A4" s="71"/>
      <c r="B4" s="72"/>
      <c r="C4" s="72"/>
      <c r="D4" s="72"/>
      <c r="E4" s="72"/>
      <c r="F4" s="72"/>
      <c r="G4" s="72"/>
      <c r="H4" s="72"/>
      <c r="I4" s="73"/>
    </row>
    <row r="5" spans="1:9" x14ac:dyDescent="0.25">
      <c r="A5" s="74"/>
      <c r="B5" s="75"/>
      <c r="C5" s="75"/>
      <c r="D5" s="75"/>
      <c r="E5" s="75"/>
      <c r="F5" s="75"/>
      <c r="G5" s="75"/>
      <c r="H5" s="75"/>
      <c r="I5" s="73"/>
    </row>
    <row r="6" spans="1:9" x14ac:dyDescent="0.25">
      <c r="A6" s="74"/>
      <c r="B6" s="75"/>
      <c r="C6" s="75"/>
      <c r="D6" s="75"/>
      <c r="E6" s="75"/>
      <c r="F6" s="75"/>
      <c r="G6" s="75"/>
      <c r="H6" s="75"/>
      <c r="I6" s="73"/>
    </row>
    <row r="7" spans="1:9" x14ac:dyDescent="0.25">
      <c r="A7" s="74"/>
      <c r="B7" s="75"/>
      <c r="C7" s="75"/>
      <c r="D7" s="75"/>
      <c r="E7" s="75"/>
      <c r="F7" s="75"/>
      <c r="G7" s="75"/>
      <c r="H7" s="75"/>
      <c r="I7" s="73"/>
    </row>
    <row r="8" spans="1:9" x14ac:dyDescent="0.25">
      <c r="A8" s="201" t="s">
        <v>483</v>
      </c>
      <c r="B8" s="213"/>
      <c r="C8" s="213"/>
      <c r="D8" s="213"/>
      <c r="E8" s="213"/>
      <c r="F8" s="213"/>
      <c r="G8" s="213"/>
      <c r="H8" s="213"/>
      <c r="I8" s="214"/>
    </row>
    <row r="9" spans="1:9" x14ac:dyDescent="0.25">
      <c r="A9" s="204" t="s">
        <v>523</v>
      </c>
      <c r="B9" s="205"/>
      <c r="C9" s="205"/>
      <c r="D9" s="205"/>
      <c r="E9" s="205"/>
      <c r="F9" s="205"/>
      <c r="G9" s="205"/>
      <c r="H9" s="205"/>
      <c r="I9" s="206"/>
    </row>
    <row r="10" spans="1:9" ht="15.75" thickBot="1" x14ac:dyDescent="0.3">
      <c r="A10" s="76"/>
      <c r="B10" s="77"/>
      <c r="C10" s="77"/>
      <c r="D10" s="77"/>
      <c r="E10" s="77"/>
      <c r="F10" s="77"/>
      <c r="G10" s="77"/>
      <c r="H10" s="77"/>
      <c r="I10" s="78"/>
    </row>
    <row r="11" spans="1:9" x14ac:dyDescent="0.25">
      <c r="A11" s="79"/>
      <c r="B11" s="80"/>
      <c r="C11" s="80"/>
      <c r="D11" s="80"/>
      <c r="E11" s="80"/>
      <c r="F11" s="80"/>
      <c r="G11" s="80"/>
      <c r="H11" s="80"/>
      <c r="I11" s="81"/>
    </row>
    <row r="12" spans="1:9" x14ac:dyDescent="0.25">
      <c r="A12" s="74"/>
      <c r="B12" s="75"/>
      <c r="C12" s="75"/>
      <c r="D12" s="75"/>
      <c r="E12" s="75"/>
      <c r="F12" s="75"/>
      <c r="G12" s="75"/>
      <c r="H12" s="75"/>
      <c r="I12" s="73"/>
    </row>
    <row r="13" spans="1:9" ht="15.75" x14ac:dyDescent="0.25">
      <c r="A13" s="215" t="s">
        <v>484</v>
      </c>
      <c r="B13" s="216"/>
      <c r="C13" s="75"/>
      <c r="D13" s="75"/>
      <c r="E13" s="75"/>
      <c r="F13" s="75"/>
      <c r="G13" s="75"/>
      <c r="H13" s="75"/>
      <c r="I13" s="73"/>
    </row>
    <row r="14" spans="1:9" ht="15.75" x14ac:dyDescent="0.25">
      <c r="A14" s="82"/>
      <c r="B14" s="83"/>
      <c r="C14" s="75"/>
      <c r="D14" s="75"/>
      <c r="E14" s="75"/>
      <c r="F14" s="75"/>
      <c r="G14" s="75"/>
      <c r="H14" s="75"/>
      <c r="I14" s="73"/>
    </row>
    <row r="15" spans="1:9" x14ac:dyDescent="0.25">
      <c r="A15" s="74"/>
      <c r="B15" s="75"/>
      <c r="C15" s="84"/>
      <c r="D15" s="84"/>
      <c r="E15" s="84"/>
      <c r="F15" s="84"/>
      <c r="G15" s="84"/>
      <c r="H15" s="84"/>
      <c r="I15" s="85"/>
    </row>
    <row r="16" spans="1:9" x14ac:dyDescent="0.25">
      <c r="A16" s="86" t="s">
        <v>485</v>
      </c>
      <c r="B16" s="87"/>
      <c r="C16" s="217" t="s">
        <v>486</v>
      </c>
      <c r="D16" s="217"/>
      <c r="E16" s="217"/>
      <c r="F16" s="217"/>
      <c r="G16" s="217"/>
      <c r="H16" s="217"/>
      <c r="I16" s="85"/>
    </row>
    <row r="17" spans="1:9" x14ac:dyDescent="0.25">
      <c r="A17" s="86"/>
      <c r="B17" s="87"/>
      <c r="C17" s="217"/>
      <c r="D17" s="217"/>
      <c r="E17" s="217"/>
      <c r="F17" s="217"/>
      <c r="G17" s="217"/>
      <c r="H17" s="217"/>
      <c r="I17" s="85"/>
    </row>
    <row r="18" spans="1:9" x14ac:dyDescent="0.25">
      <c r="A18" s="86"/>
      <c r="B18" s="87"/>
      <c r="C18" s="88" t="s">
        <v>487</v>
      </c>
      <c r="D18" s="88"/>
      <c r="E18" s="88"/>
      <c r="F18" s="88"/>
      <c r="G18" s="88"/>
      <c r="H18" s="88"/>
      <c r="I18" s="85"/>
    </row>
    <row r="19" spans="1:9" x14ac:dyDescent="0.25">
      <c r="A19" s="86"/>
      <c r="B19" s="87"/>
      <c r="C19" s="88"/>
      <c r="D19" s="88"/>
      <c r="E19" s="89"/>
      <c r="F19" s="88"/>
      <c r="G19" s="88"/>
      <c r="H19" s="88"/>
      <c r="I19" s="85"/>
    </row>
    <row r="20" spans="1:9" x14ac:dyDescent="0.25">
      <c r="A20" s="86"/>
      <c r="B20" s="87"/>
      <c r="C20" s="88"/>
      <c r="D20" s="88"/>
      <c r="E20" s="89"/>
      <c r="F20" s="88"/>
      <c r="G20" s="88"/>
      <c r="H20" s="88"/>
      <c r="I20" s="85"/>
    </row>
    <row r="21" spans="1:9" x14ac:dyDescent="0.25">
      <c r="A21" s="86"/>
      <c r="B21" s="87"/>
      <c r="C21" s="88"/>
      <c r="D21" s="88"/>
      <c r="E21" s="89"/>
      <c r="F21" s="88"/>
      <c r="G21" s="88"/>
      <c r="H21" s="88"/>
      <c r="I21" s="85"/>
    </row>
    <row r="22" spans="1:9" x14ac:dyDescent="0.25">
      <c r="A22" s="86"/>
      <c r="B22" s="87"/>
      <c r="C22" s="88"/>
      <c r="D22" s="88"/>
      <c r="E22" s="88"/>
      <c r="F22" s="88"/>
      <c r="G22" s="88"/>
      <c r="H22" s="88"/>
      <c r="I22" s="85"/>
    </row>
    <row r="23" spans="1:9" x14ac:dyDescent="0.25">
      <c r="A23" s="86" t="s">
        <v>488</v>
      </c>
      <c r="B23" s="87"/>
      <c r="C23" s="217" t="s">
        <v>520</v>
      </c>
      <c r="D23" s="217"/>
      <c r="E23" s="217"/>
      <c r="F23" s="217"/>
      <c r="G23" s="217"/>
      <c r="H23" s="217"/>
      <c r="I23" s="85"/>
    </row>
    <row r="24" spans="1:9" x14ac:dyDescent="0.25">
      <c r="A24" s="86"/>
      <c r="B24" s="87"/>
      <c r="C24" s="217"/>
      <c r="D24" s="217"/>
      <c r="E24" s="217"/>
      <c r="F24" s="217"/>
      <c r="G24" s="217"/>
      <c r="H24" s="217"/>
      <c r="I24" s="85"/>
    </row>
    <row r="25" spans="1:9" x14ac:dyDescent="0.25">
      <c r="A25" s="86"/>
      <c r="B25" s="87"/>
      <c r="C25" s="217"/>
      <c r="D25" s="217"/>
      <c r="E25" s="217"/>
      <c r="F25" s="217"/>
      <c r="G25" s="217"/>
      <c r="H25" s="217"/>
      <c r="I25" s="85"/>
    </row>
    <row r="26" spans="1:9" x14ac:dyDescent="0.25">
      <c r="A26" s="86"/>
      <c r="B26" s="87"/>
      <c r="C26" s="217"/>
      <c r="D26" s="217"/>
      <c r="E26" s="217"/>
      <c r="F26" s="217"/>
      <c r="G26" s="217"/>
      <c r="H26" s="217"/>
      <c r="I26" s="85"/>
    </row>
    <row r="27" spans="1:9" x14ac:dyDescent="0.25">
      <c r="A27" s="86"/>
      <c r="B27" s="87"/>
      <c r="C27" s="90"/>
      <c r="D27" s="90"/>
      <c r="E27" s="90"/>
      <c r="F27" s="90"/>
      <c r="G27" s="90"/>
      <c r="H27" s="90"/>
      <c r="I27" s="85"/>
    </row>
    <row r="28" spans="1:9" x14ac:dyDescent="0.25">
      <c r="A28" s="86"/>
      <c r="B28" s="87"/>
      <c r="C28" s="91"/>
      <c r="D28" s="91"/>
      <c r="E28" s="91"/>
      <c r="F28" s="91"/>
      <c r="G28" s="91"/>
      <c r="H28" s="91"/>
      <c r="I28" s="85"/>
    </row>
    <row r="29" spans="1:9" x14ac:dyDescent="0.25">
      <c r="A29" s="86"/>
      <c r="B29" s="87"/>
      <c r="C29" s="88"/>
      <c r="D29" s="88"/>
      <c r="E29" s="88"/>
      <c r="F29" s="88"/>
      <c r="G29" s="88"/>
      <c r="H29" s="88"/>
      <c r="I29" s="85"/>
    </row>
    <row r="30" spans="1:9" x14ac:dyDescent="0.25">
      <c r="A30" s="86"/>
      <c r="B30" s="87"/>
      <c r="C30" s="88"/>
      <c r="D30" s="88"/>
      <c r="E30" s="88"/>
      <c r="F30" s="88"/>
      <c r="G30" s="88"/>
      <c r="H30" s="88"/>
      <c r="I30" s="85"/>
    </row>
    <row r="31" spans="1:9" x14ac:dyDescent="0.25">
      <c r="A31" s="86" t="s">
        <v>489</v>
      </c>
      <c r="B31" s="87"/>
      <c r="C31" s="217" t="s">
        <v>499</v>
      </c>
      <c r="D31" s="217"/>
      <c r="E31" s="217"/>
      <c r="F31" s="217"/>
      <c r="G31" s="217"/>
      <c r="H31" s="217"/>
      <c r="I31" s="85"/>
    </row>
    <row r="32" spans="1:9" x14ac:dyDescent="0.25">
      <c r="A32" s="86"/>
      <c r="B32" s="87"/>
      <c r="C32" s="217"/>
      <c r="D32" s="217"/>
      <c r="E32" s="217"/>
      <c r="F32" s="217"/>
      <c r="G32" s="217"/>
      <c r="H32" s="217"/>
      <c r="I32" s="85"/>
    </row>
    <row r="33" spans="1:9" x14ac:dyDescent="0.25">
      <c r="A33" s="86"/>
      <c r="B33" s="87"/>
      <c r="C33" s="88"/>
      <c r="D33" s="88"/>
      <c r="E33" s="88"/>
      <c r="F33" s="88"/>
      <c r="G33" s="88"/>
      <c r="H33" s="88"/>
      <c r="I33" s="85"/>
    </row>
    <row r="34" spans="1:9" x14ac:dyDescent="0.25">
      <c r="A34" s="86"/>
      <c r="B34" s="87"/>
      <c r="C34" s="88"/>
      <c r="D34" s="88"/>
      <c r="E34" s="88"/>
      <c r="F34" s="88"/>
      <c r="G34" s="88"/>
      <c r="H34" s="88"/>
      <c r="I34" s="85"/>
    </row>
    <row r="35" spans="1:9" x14ac:dyDescent="0.25">
      <c r="A35" s="86"/>
      <c r="B35" s="87"/>
      <c r="C35" s="88"/>
      <c r="D35" s="88"/>
      <c r="E35" s="88"/>
      <c r="F35" s="88"/>
      <c r="G35" s="88"/>
      <c r="H35" s="88"/>
      <c r="I35" s="85"/>
    </row>
    <row r="36" spans="1:9" x14ac:dyDescent="0.25">
      <c r="A36" s="86" t="s">
        <v>490</v>
      </c>
      <c r="B36" s="87"/>
      <c r="C36" s="88"/>
      <c r="D36" s="88"/>
      <c r="E36" s="88"/>
      <c r="F36" s="88"/>
      <c r="G36" s="88"/>
      <c r="H36" s="88"/>
      <c r="I36" s="85"/>
    </row>
    <row r="37" spans="1:9" x14ac:dyDescent="0.25">
      <c r="A37" s="86"/>
      <c r="B37" s="87"/>
      <c r="C37" s="88"/>
      <c r="D37" s="88"/>
      <c r="E37" s="88"/>
      <c r="F37" s="88"/>
      <c r="G37" s="88"/>
      <c r="H37" s="88"/>
      <c r="I37" s="85"/>
    </row>
    <row r="38" spans="1:9" x14ac:dyDescent="0.25">
      <c r="A38" s="218" t="s">
        <v>491</v>
      </c>
      <c r="B38" s="219"/>
      <c r="C38" s="208" t="s">
        <v>521</v>
      </c>
      <c r="D38" s="208"/>
      <c r="E38" s="208"/>
      <c r="F38" s="208"/>
      <c r="G38" s="208"/>
      <c r="H38" s="208"/>
      <c r="I38" s="85"/>
    </row>
    <row r="39" spans="1:9" x14ac:dyDescent="0.25">
      <c r="A39" s="218"/>
      <c r="B39" s="219"/>
      <c r="C39" s="208"/>
      <c r="D39" s="208"/>
      <c r="E39" s="208"/>
      <c r="F39" s="208"/>
      <c r="G39" s="208"/>
      <c r="H39" s="208"/>
      <c r="I39" s="85"/>
    </row>
    <row r="40" spans="1:9" x14ac:dyDescent="0.25">
      <c r="A40" s="74"/>
      <c r="B40" s="75"/>
      <c r="C40" s="208"/>
      <c r="D40" s="208"/>
      <c r="E40" s="208"/>
      <c r="F40" s="208"/>
      <c r="G40" s="208"/>
      <c r="H40" s="208"/>
      <c r="I40" s="85"/>
    </row>
    <row r="41" spans="1:9" x14ac:dyDescent="0.25">
      <c r="A41" s="86"/>
      <c r="B41" s="87"/>
      <c r="C41" s="92"/>
      <c r="D41" s="88"/>
      <c r="E41" s="88"/>
      <c r="F41" s="88"/>
      <c r="G41" s="93"/>
      <c r="H41" s="94"/>
      <c r="I41" s="85"/>
    </row>
    <row r="42" spans="1:9" x14ac:dyDescent="0.25">
      <c r="A42" s="86"/>
      <c r="B42" s="87"/>
      <c r="C42" s="92"/>
      <c r="D42" s="88"/>
      <c r="E42" s="88"/>
      <c r="F42" s="88"/>
      <c r="G42" s="93"/>
      <c r="H42" s="94"/>
      <c r="I42" s="85"/>
    </row>
    <row r="43" spans="1:9" x14ac:dyDescent="0.25">
      <c r="A43" s="86"/>
      <c r="B43" s="87"/>
      <c r="C43" s="88"/>
      <c r="D43" s="88"/>
      <c r="E43" s="88"/>
      <c r="F43" s="88"/>
      <c r="G43" s="88"/>
      <c r="H43" s="95"/>
      <c r="I43" s="85"/>
    </row>
    <row r="44" spans="1:9" x14ac:dyDescent="0.25">
      <c r="A44" s="96"/>
      <c r="B44" s="84"/>
      <c r="C44" s="92"/>
      <c r="D44" s="92"/>
      <c r="E44" s="88"/>
      <c r="F44" s="88"/>
      <c r="G44" s="88"/>
      <c r="H44" s="97"/>
      <c r="I44" s="85"/>
    </row>
    <row r="45" spans="1:9" x14ac:dyDescent="0.25">
      <c r="A45" s="98" t="s">
        <v>492</v>
      </c>
      <c r="B45" s="75"/>
      <c r="C45" s="208" t="s">
        <v>522</v>
      </c>
      <c r="D45" s="208"/>
      <c r="E45" s="208"/>
      <c r="F45" s="208"/>
      <c r="G45" s="208"/>
      <c r="H45" s="208"/>
      <c r="I45" s="85"/>
    </row>
    <row r="46" spans="1:9" x14ac:dyDescent="0.25">
      <c r="A46" s="74"/>
      <c r="B46" s="75"/>
      <c r="C46" s="208"/>
      <c r="D46" s="208"/>
      <c r="E46" s="208"/>
      <c r="F46" s="208"/>
      <c r="G46" s="208"/>
      <c r="H46" s="208"/>
      <c r="I46" s="73"/>
    </row>
    <row r="47" spans="1:9" x14ac:dyDescent="0.25">
      <c r="A47" s="74"/>
      <c r="B47" s="75"/>
      <c r="C47" s="208"/>
      <c r="D47" s="208"/>
      <c r="E47" s="208"/>
      <c r="F47" s="208"/>
      <c r="G47" s="208"/>
      <c r="H47" s="208"/>
      <c r="I47" s="73"/>
    </row>
    <row r="48" spans="1:9" x14ac:dyDescent="0.25">
      <c r="A48" s="74"/>
      <c r="B48" s="75"/>
      <c r="C48" s="99"/>
      <c r="D48" s="99"/>
      <c r="E48" s="99"/>
      <c r="F48" s="99"/>
      <c r="G48" s="99"/>
      <c r="H48" s="99"/>
      <c r="I48" s="85"/>
    </row>
    <row r="49" spans="1:9" x14ac:dyDescent="0.25">
      <c r="A49" s="74"/>
      <c r="B49" s="75"/>
      <c r="C49" s="99"/>
      <c r="D49" s="99"/>
      <c r="E49" s="99"/>
      <c r="F49" s="99"/>
      <c r="G49" s="99"/>
      <c r="H49" s="99"/>
      <c r="I49" s="85"/>
    </row>
    <row r="50" spans="1:9" x14ac:dyDescent="0.25">
      <c r="A50" s="74"/>
      <c r="B50" s="75"/>
      <c r="C50" s="88"/>
      <c r="D50" s="100"/>
      <c r="E50" s="100"/>
      <c r="F50" s="100"/>
      <c r="G50" s="100"/>
      <c r="H50" s="100"/>
      <c r="I50" s="73"/>
    </row>
    <row r="51" spans="1:9" x14ac:dyDescent="0.25">
      <c r="A51" s="86" t="s">
        <v>493</v>
      </c>
      <c r="B51" s="75"/>
      <c r="C51" s="208" t="s">
        <v>499</v>
      </c>
      <c r="D51" s="208"/>
      <c r="E51" s="208"/>
      <c r="F51" s="208"/>
      <c r="G51" s="208"/>
      <c r="H51" s="208"/>
      <c r="I51" s="73"/>
    </row>
    <row r="52" spans="1:9" x14ac:dyDescent="0.25">
      <c r="A52" s="74"/>
      <c r="B52" s="75"/>
      <c r="C52" s="208"/>
      <c r="D52" s="208"/>
      <c r="E52" s="208"/>
      <c r="F52" s="208"/>
      <c r="G52" s="208"/>
      <c r="H52" s="208"/>
      <c r="I52" s="73"/>
    </row>
    <row r="53" spans="1:9" x14ac:dyDescent="0.25">
      <c r="A53" s="74"/>
      <c r="B53" s="75"/>
      <c r="C53" s="99"/>
      <c r="D53" s="99"/>
      <c r="E53" s="99"/>
      <c r="F53" s="99"/>
      <c r="G53" s="99"/>
      <c r="H53" s="99"/>
      <c r="I53" s="73"/>
    </row>
    <row r="54" spans="1:9" x14ac:dyDescent="0.25">
      <c r="A54" s="98"/>
      <c r="B54" s="75"/>
      <c r="C54" s="101"/>
      <c r="D54" s="84"/>
      <c r="E54" s="84"/>
      <c r="F54" s="84"/>
      <c r="G54" s="84"/>
      <c r="H54" s="84"/>
      <c r="I54" s="73"/>
    </row>
    <row r="55" spans="1:9" x14ac:dyDescent="0.25">
      <c r="A55" s="98"/>
      <c r="B55" s="75"/>
      <c r="C55" s="84"/>
      <c r="D55" s="84"/>
      <c r="E55" s="84"/>
      <c r="F55" s="84"/>
      <c r="G55" s="84"/>
      <c r="H55" s="84"/>
      <c r="I55" s="85"/>
    </row>
    <row r="56" spans="1:9" x14ac:dyDescent="0.25">
      <c r="A56" s="74"/>
      <c r="B56" s="75"/>
      <c r="C56" s="84"/>
      <c r="D56" s="84"/>
      <c r="E56" s="84"/>
      <c r="F56" s="84"/>
      <c r="G56" s="84"/>
      <c r="H56" s="84"/>
      <c r="I56" s="85"/>
    </row>
    <row r="57" spans="1:9" ht="15.75" thickBot="1" x14ac:dyDescent="0.3">
      <c r="A57" s="102"/>
      <c r="B57" s="103"/>
      <c r="C57" s="104"/>
      <c r="D57" s="104"/>
      <c r="E57" s="104"/>
      <c r="F57" s="104"/>
      <c r="G57" s="104"/>
      <c r="H57" s="104"/>
      <c r="I57" s="105"/>
    </row>
    <row r="58" spans="1:9" x14ac:dyDescent="0.25">
      <c r="A58" s="74"/>
      <c r="B58" s="75"/>
      <c r="C58" s="84"/>
      <c r="D58" s="84"/>
      <c r="E58" s="84"/>
      <c r="F58" s="84"/>
      <c r="G58" s="84"/>
      <c r="H58" s="84"/>
      <c r="I58" s="85"/>
    </row>
    <row r="59" spans="1:9" x14ac:dyDescent="0.25">
      <c r="A59" s="74"/>
      <c r="B59" s="75"/>
      <c r="C59" s="84"/>
      <c r="D59" s="84"/>
      <c r="E59" s="84"/>
      <c r="F59" s="84"/>
      <c r="G59" s="84"/>
      <c r="H59" s="84"/>
      <c r="I59" s="85"/>
    </row>
    <row r="60" spans="1:9" x14ac:dyDescent="0.25">
      <c r="A60" s="74"/>
      <c r="B60" s="75"/>
      <c r="C60" s="84"/>
      <c r="D60" s="84"/>
      <c r="E60" s="84"/>
      <c r="F60" s="84"/>
      <c r="G60" s="84"/>
      <c r="H60" s="84"/>
      <c r="I60" s="85"/>
    </row>
    <row r="61" spans="1:9" ht="15.75" thickBot="1" x14ac:dyDescent="0.3">
      <c r="A61" s="74"/>
      <c r="B61" s="75"/>
      <c r="C61" s="84"/>
      <c r="D61" s="84"/>
      <c r="E61" s="84"/>
      <c r="F61" s="84"/>
      <c r="G61" s="84"/>
      <c r="H61" s="84"/>
      <c r="I61" s="85"/>
    </row>
    <row r="62" spans="1:9" ht="15.75" x14ac:dyDescent="0.25">
      <c r="A62" s="195" t="s">
        <v>480</v>
      </c>
      <c r="B62" s="196"/>
      <c r="C62" s="196"/>
      <c r="D62" s="196"/>
      <c r="E62" s="196"/>
      <c r="F62" s="196"/>
      <c r="G62" s="196"/>
      <c r="H62" s="196"/>
      <c r="I62" s="197"/>
    </row>
    <row r="63" spans="1:9" x14ac:dyDescent="0.25">
      <c r="A63" s="198" t="s">
        <v>481</v>
      </c>
      <c r="B63" s="199"/>
      <c r="C63" s="199"/>
      <c r="D63" s="199"/>
      <c r="E63" s="199"/>
      <c r="F63" s="199"/>
      <c r="G63" s="199"/>
      <c r="H63" s="199"/>
      <c r="I63" s="200"/>
    </row>
    <row r="64" spans="1:9" x14ac:dyDescent="0.25">
      <c r="A64" s="198" t="s">
        <v>482</v>
      </c>
      <c r="B64" s="199"/>
      <c r="C64" s="199"/>
      <c r="D64" s="199"/>
      <c r="E64" s="199"/>
      <c r="F64" s="199"/>
      <c r="G64" s="199"/>
      <c r="H64" s="199"/>
      <c r="I64" s="200"/>
    </row>
    <row r="65" spans="1:9" x14ac:dyDescent="0.25">
      <c r="A65" s="71"/>
      <c r="B65" s="72"/>
      <c r="C65" s="72"/>
      <c r="D65" s="72"/>
      <c r="E65" s="72"/>
      <c r="F65" s="72"/>
      <c r="G65" s="72"/>
      <c r="H65" s="72"/>
      <c r="I65" s="73"/>
    </row>
    <row r="66" spans="1:9" x14ac:dyDescent="0.25">
      <c r="A66" s="74"/>
      <c r="B66" s="75"/>
      <c r="C66" s="75"/>
      <c r="D66" s="75"/>
      <c r="E66" s="75"/>
      <c r="F66" s="75"/>
      <c r="G66" s="75"/>
      <c r="H66" s="75"/>
      <c r="I66" s="73"/>
    </row>
    <row r="67" spans="1:9" x14ac:dyDescent="0.25">
      <c r="A67" s="74"/>
      <c r="B67" s="75"/>
      <c r="C67" s="75"/>
      <c r="D67" s="75"/>
      <c r="E67" s="75"/>
      <c r="F67" s="75"/>
      <c r="G67" s="75"/>
      <c r="H67" s="75"/>
      <c r="I67" s="73"/>
    </row>
    <row r="68" spans="1:9" x14ac:dyDescent="0.25">
      <c r="A68" s="74"/>
      <c r="B68" s="75"/>
      <c r="C68" s="75"/>
      <c r="D68" s="75"/>
      <c r="E68" s="75"/>
      <c r="F68" s="75"/>
      <c r="G68" s="75"/>
      <c r="H68" s="75"/>
      <c r="I68" s="73"/>
    </row>
    <row r="69" spans="1:9" x14ac:dyDescent="0.25">
      <c r="A69" s="201" t="s">
        <v>494</v>
      </c>
      <c r="B69" s="202"/>
      <c r="C69" s="202"/>
      <c r="D69" s="202"/>
      <c r="E69" s="202"/>
      <c r="F69" s="202"/>
      <c r="G69" s="202"/>
      <c r="H69" s="202"/>
      <c r="I69" s="203"/>
    </row>
    <row r="70" spans="1:9" x14ac:dyDescent="0.25">
      <c r="A70" s="204" t="str">
        <f>A9</f>
        <v>AL 31 DE DICIEMBRE DE 2021</v>
      </c>
      <c r="B70" s="205"/>
      <c r="C70" s="205"/>
      <c r="D70" s="205"/>
      <c r="E70" s="205"/>
      <c r="F70" s="205"/>
      <c r="G70" s="205"/>
      <c r="H70" s="205"/>
      <c r="I70" s="206"/>
    </row>
    <row r="71" spans="1:9" ht="15.75" thickBot="1" x14ac:dyDescent="0.3">
      <c r="A71" s="102"/>
      <c r="B71" s="106"/>
      <c r="C71" s="103"/>
      <c r="D71" s="106"/>
      <c r="E71" s="106"/>
      <c r="F71" s="106"/>
      <c r="G71" s="106"/>
      <c r="H71" s="106"/>
      <c r="I71" s="107"/>
    </row>
    <row r="72" spans="1:9" x14ac:dyDescent="0.25">
      <c r="A72" s="74"/>
      <c r="B72" s="80"/>
      <c r="C72" s="84"/>
      <c r="D72" s="80"/>
      <c r="E72" s="80"/>
      <c r="F72" s="80"/>
      <c r="G72" s="80"/>
      <c r="H72" s="80"/>
      <c r="I72" s="81"/>
    </row>
    <row r="73" spans="1:9" x14ac:dyDescent="0.25">
      <c r="A73" s="74"/>
      <c r="B73" s="75"/>
      <c r="C73" s="75"/>
      <c r="D73" s="75"/>
      <c r="E73" s="75"/>
      <c r="F73" s="75"/>
      <c r="G73" s="75"/>
      <c r="H73" s="75"/>
      <c r="I73" s="73"/>
    </row>
    <row r="74" spans="1:9" x14ac:dyDescent="0.25">
      <c r="A74" s="86"/>
      <c r="B74" s="75"/>
      <c r="C74" s="84"/>
      <c r="D74" s="84"/>
      <c r="E74" s="84"/>
      <c r="F74" s="84"/>
      <c r="G74" s="84"/>
      <c r="H74" s="84"/>
      <c r="I74" s="85"/>
    </row>
    <row r="75" spans="1:9" x14ac:dyDescent="0.25">
      <c r="A75" s="74"/>
      <c r="B75" s="75"/>
      <c r="C75" s="84"/>
      <c r="D75" s="84"/>
      <c r="E75" s="84"/>
      <c r="F75" s="84"/>
      <c r="G75" s="84"/>
      <c r="H75" s="84"/>
      <c r="I75" s="85"/>
    </row>
    <row r="76" spans="1:9" x14ac:dyDescent="0.25">
      <c r="A76" s="86" t="s">
        <v>495</v>
      </c>
      <c r="B76" s="75"/>
      <c r="C76" s="209" t="s">
        <v>524</v>
      </c>
      <c r="D76" s="209"/>
      <c r="E76" s="209"/>
      <c r="F76" s="209"/>
      <c r="G76" s="209"/>
      <c r="H76" s="209"/>
      <c r="I76" s="85"/>
    </row>
    <row r="77" spans="1:9" x14ac:dyDescent="0.25">
      <c r="A77" s="86"/>
      <c r="B77" s="75"/>
      <c r="C77" s="209"/>
      <c r="D77" s="209"/>
      <c r="E77" s="209"/>
      <c r="F77" s="209"/>
      <c r="G77" s="209"/>
      <c r="H77" s="209"/>
      <c r="I77" s="85"/>
    </row>
    <row r="78" spans="1:9" x14ac:dyDescent="0.25">
      <c r="A78" s="86"/>
      <c r="B78" s="87"/>
      <c r="C78" s="209"/>
      <c r="D78" s="209"/>
      <c r="E78" s="209"/>
      <c r="F78" s="209"/>
      <c r="G78" s="209"/>
      <c r="H78" s="209"/>
      <c r="I78" s="85"/>
    </row>
    <row r="79" spans="1:9" x14ac:dyDescent="0.25">
      <c r="A79" s="86"/>
      <c r="B79" s="87"/>
      <c r="C79" s="108"/>
      <c r="D79" s="108"/>
      <c r="E79" s="108"/>
      <c r="F79" s="108"/>
      <c r="G79" s="108"/>
      <c r="H79" s="108"/>
      <c r="I79" s="85"/>
    </row>
    <row r="80" spans="1:9" x14ac:dyDescent="0.25">
      <c r="A80" s="86"/>
      <c r="B80" s="87"/>
      <c r="C80" s="108"/>
      <c r="D80" s="108"/>
      <c r="E80" s="108"/>
      <c r="F80" s="108"/>
      <c r="G80" s="108"/>
      <c r="H80" s="108"/>
      <c r="I80" s="85"/>
    </row>
    <row r="81" spans="1:9" x14ac:dyDescent="0.25">
      <c r="A81" s="86"/>
      <c r="B81" s="87"/>
      <c r="C81" s="109"/>
      <c r="D81" s="109"/>
      <c r="E81" s="109"/>
      <c r="F81" s="109"/>
      <c r="G81" s="109"/>
      <c r="H81" s="109"/>
      <c r="I81" s="85"/>
    </row>
    <row r="82" spans="1:9" x14ac:dyDescent="0.25">
      <c r="A82" s="86"/>
      <c r="B82" s="87"/>
      <c r="C82" s="110"/>
      <c r="D82" s="88"/>
      <c r="E82" s="88"/>
      <c r="F82" s="88"/>
      <c r="G82" s="88"/>
      <c r="H82" s="88"/>
      <c r="I82" s="85"/>
    </row>
    <row r="83" spans="1:9" x14ac:dyDescent="0.25">
      <c r="A83" s="86"/>
      <c r="B83" s="87"/>
      <c r="C83" s="88"/>
      <c r="D83" s="88"/>
      <c r="E83" s="88"/>
      <c r="F83" s="88"/>
      <c r="G83" s="88"/>
      <c r="H83" s="88"/>
      <c r="I83" s="85"/>
    </row>
    <row r="84" spans="1:9" x14ac:dyDescent="0.25">
      <c r="A84" s="111" t="s">
        <v>496</v>
      </c>
      <c r="B84" s="87"/>
      <c r="C84" s="208" t="s">
        <v>518</v>
      </c>
      <c r="D84" s="208"/>
      <c r="E84" s="208"/>
      <c r="F84" s="208"/>
      <c r="G84" s="208"/>
      <c r="H84" s="208"/>
      <c r="I84" s="85"/>
    </row>
    <row r="85" spans="1:9" x14ac:dyDescent="0.25">
      <c r="A85" s="86"/>
      <c r="B85" s="87"/>
      <c r="C85" s="208"/>
      <c r="D85" s="208"/>
      <c r="E85" s="208"/>
      <c r="F85" s="208"/>
      <c r="G85" s="208"/>
      <c r="H85" s="208"/>
      <c r="I85" s="85"/>
    </row>
    <row r="86" spans="1:9" x14ac:dyDescent="0.25">
      <c r="A86" s="74"/>
      <c r="B86" s="75"/>
      <c r="C86" s="208"/>
      <c r="D86" s="208"/>
      <c r="E86" s="208"/>
      <c r="F86" s="208"/>
      <c r="G86" s="208"/>
      <c r="H86" s="208"/>
      <c r="I86" s="85"/>
    </row>
    <row r="87" spans="1:9" x14ac:dyDescent="0.25">
      <c r="A87" s="74"/>
      <c r="B87" s="75"/>
      <c r="C87" s="208"/>
      <c r="D87" s="208"/>
      <c r="E87" s="208"/>
      <c r="F87" s="208"/>
      <c r="G87" s="208"/>
      <c r="H87" s="208"/>
      <c r="I87" s="85"/>
    </row>
    <row r="88" spans="1:9" x14ac:dyDescent="0.25">
      <c r="A88" s="74"/>
      <c r="B88" s="75"/>
      <c r="C88" s="208"/>
      <c r="D88" s="208"/>
      <c r="E88" s="208"/>
      <c r="F88" s="208"/>
      <c r="G88" s="208"/>
      <c r="H88" s="208"/>
      <c r="I88" s="85"/>
    </row>
    <row r="89" spans="1:9" x14ac:dyDescent="0.25">
      <c r="A89" s="74"/>
      <c r="B89" s="75"/>
      <c r="C89" s="208"/>
      <c r="D89" s="208"/>
      <c r="E89" s="208"/>
      <c r="F89" s="208"/>
      <c r="G89" s="208"/>
      <c r="H89" s="208"/>
      <c r="I89" s="85"/>
    </row>
    <row r="90" spans="1:9" x14ac:dyDescent="0.25">
      <c r="A90" s="74"/>
      <c r="B90" s="75"/>
      <c r="C90" s="112"/>
      <c r="D90" s="112"/>
      <c r="E90" s="112"/>
      <c r="F90" s="112"/>
      <c r="G90" s="112"/>
      <c r="H90" s="112"/>
      <c r="I90" s="85"/>
    </row>
    <row r="91" spans="1:9" x14ac:dyDescent="0.25">
      <c r="A91" s="74"/>
      <c r="B91" s="75"/>
      <c r="C91" s="100"/>
      <c r="D91" s="100"/>
      <c r="E91" s="100"/>
      <c r="F91" s="100"/>
      <c r="G91" s="100"/>
      <c r="H91" s="100"/>
      <c r="I91" s="73"/>
    </row>
    <row r="92" spans="1:9" x14ac:dyDescent="0.25">
      <c r="A92" s="74"/>
      <c r="B92" s="75"/>
      <c r="C92" s="100"/>
      <c r="D92" s="100"/>
      <c r="E92" s="100"/>
      <c r="F92" s="100"/>
      <c r="G92" s="100"/>
      <c r="H92" s="100"/>
      <c r="I92" s="73"/>
    </row>
    <row r="93" spans="1:9" ht="15.75" x14ac:dyDescent="0.25">
      <c r="A93" s="113" t="s">
        <v>497</v>
      </c>
      <c r="B93" s="75"/>
      <c r="C93" s="84"/>
      <c r="D93" s="75"/>
      <c r="E93" s="75"/>
      <c r="F93" s="75"/>
      <c r="G93" s="75"/>
      <c r="H93" s="75"/>
      <c r="I93" s="73"/>
    </row>
    <row r="94" spans="1:9" ht="15.75" x14ac:dyDescent="0.25">
      <c r="A94" s="113"/>
      <c r="B94" s="75"/>
      <c r="C94" s="84"/>
      <c r="D94" s="75"/>
      <c r="E94" s="75"/>
      <c r="F94" s="75"/>
      <c r="G94" s="75"/>
      <c r="H94" s="75"/>
      <c r="I94" s="73"/>
    </row>
    <row r="95" spans="1:9" ht="15.75" x14ac:dyDescent="0.25">
      <c r="A95" s="113"/>
      <c r="B95" s="75"/>
      <c r="C95" s="84"/>
      <c r="D95" s="75"/>
      <c r="E95" s="75"/>
      <c r="F95" s="75"/>
      <c r="G95" s="75"/>
      <c r="H95" s="75"/>
      <c r="I95" s="73"/>
    </row>
    <row r="96" spans="1:9" ht="15.75" x14ac:dyDescent="0.25">
      <c r="A96" s="113"/>
      <c r="B96" s="114"/>
      <c r="C96" s="84"/>
      <c r="D96" s="84"/>
      <c r="E96" s="84"/>
      <c r="F96" s="84"/>
      <c r="G96" s="84"/>
      <c r="H96" s="84"/>
      <c r="I96" s="85"/>
    </row>
    <row r="97" spans="1:9" x14ac:dyDescent="0.25">
      <c r="A97" s="86" t="s">
        <v>498</v>
      </c>
      <c r="B97" s="75"/>
      <c r="C97" s="208" t="s">
        <v>499</v>
      </c>
      <c r="D97" s="208"/>
      <c r="E97" s="208"/>
      <c r="F97" s="208"/>
      <c r="G97" s="208"/>
      <c r="H97" s="208"/>
      <c r="I97" s="85"/>
    </row>
    <row r="98" spans="1:9" x14ac:dyDescent="0.25">
      <c r="A98" s="86"/>
      <c r="B98" s="75"/>
      <c r="C98" s="208"/>
      <c r="D98" s="208"/>
      <c r="E98" s="208"/>
      <c r="F98" s="208"/>
      <c r="G98" s="208"/>
      <c r="H98" s="208"/>
      <c r="I98" s="85"/>
    </row>
    <row r="99" spans="1:9" x14ac:dyDescent="0.25">
      <c r="A99" s="86"/>
      <c r="B99" s="75"/>
      <c r="C99" s="84"/>
      <c r="D99" s="84"/>
      <c r="E99" s="84"/>
      <c r="F99" s="84"/>
      <c r="G99" s="84"/>
      <c r="H99" s="84"/>
      <c r="I99" s="85"/>
    </row>
    <row r="100" spans="1:9" x14ac:dyDescent="0.25">
      <c r="A100" s="86"/>
      <c r="B100" s="75"/>
      <c r="C100" s="84"/>
      <c r="D100" s="84"/>
      <c r="E100" s="84"/>
      <c r="F100" s="84"/>
      <c r="G100" s="84"/>
      <c r="H100" s="84"/>
      <c r="I100" s="85"/>
    </row>
    <row r="101" spans="1:9" x14ac:dyDescent="0.25">
      <c r="A101" s="86"/>
      <c r="B101" s="75"/>
      <c r="C101" s="84"/>
      <c r="D101" s="84"/>
      <c r="E101" s="84"/>
      <c r="F101" s="84"/>
      <c r="G101" s="84"/>
      <c r="H101" s="84"/>
      <c r="I101" s="85"/>
    </row>
    <row r="102" spans="1:9" x14ac:dyDescent="0.25">
      <c r="A102" s="86"/>
      <c r="B102" s="75"/>
      <c r="C102" s="84"/>
      <c r="D102" s="84"/>
      <c r="E102" s="84"/>
      <c r="F102" s="84"/>
      <c r="G102" s="84"/>
      <c r="H102" s="84"/>
      <c r="I102" s="85"/>
    </row>
    <row r="103" spans="1:9" x14ac:dyDescent="0.25">
      <c r="A103" s="210" t="s">
        <v>500</v>
      </c>
      <c r="B103" s="211"/>
      <c r="C103" s="193" t="s">
        <v>525</v>
      </c>
      <c r="D103" s="193"/>
      <c r="E103" s="193"/>
      <c r="F103" s="193"/>
      <c r="G103" s="193"/>
      <c r="H103" s="193"/>
      <c r="I103" s="85"/>
    </row>
    <row r="104" spans="1:9" x14ac:dyDescent="0.25">
      <c r="A104" s="212"/>
      <c r="B104" s="211"/>
      <c r="C104" s="193"/>
      <c r="D104" s="193"/>
      <c r="E104" s="193"/>
      <c r="F104" s="193"/>
      <c r="G104" s="193"/>
      <c r="H104" s="193"/>
      <c r="I104" s="85"/>
    </row>
    <row r="105" spans="1:9" x14ac:dyDescent="0.25">
      <c r="A105" s="86"/>
      <c r="B105" s="75"/>
      <c r="C105" s="193"/>
      <c r="D105" s="193"/>
      <c r="E105" s="193"/>
      <c r="F105" s="193"/>
      <c r="G105" s="193"/>
      <c r="H105" s="193"/>
      <c r="I105" s="85"/>
    </row>
    <row r="106" spans="1:9" x14ac:dyDescent="0.25">
      <c r="A106" s="86"/>
      <c r="B106" s="75"/>
      <c r="C106" s="193"/>
      <c r="D106" s="193"/>
      <c r="E106" s="193"/>
      <c r="F106" s="193"/>
      <c r="G106" s="193"/>
      <c r="H106" s="193"/>
      <c r="I106" s="85"/>
    </row>
    <row r="107" spans="1:9" x14ac:dyDescent="0.25">
      <c r="A107" s="86"/>
      <c r="B107" s="75"/>
      <c r="C107" s="193"/>
      <c r="D107" s="193"/>
      <c r="E107" s="193"/>
      <c r="F107" s="193"/>
      <c r="G107" s="193"/>
      <c r="H107" s="193"/>
      <c r="I107" s="85"/>
    </row>
    <row r="108" spans="1:9" x14ac:dyDescent="0.25">
      <c r="A108" s="86"/>
      <c r="B108" s="75"/>
      <c r="C108" s="115"/>
      <c r="D108" s="115"/>
      <c r="E108" s="115"/>
      <c r="F108" s="115"/>
      <c r="G108" s="115"/>
      <c r="H108" s="115"/>
      <c r="I108" s="85"/>
    </row>
    <row r="109" spans="1:9" x14ac:dyDescent="0.25">
      <c r="A109" s="86"/>
      <c r="B109" s="75"/>
      <c r="C109" s="115"/>
      <c r="D109" s="115"/>
      <c r="E109" s="115"/>
      <c r="F109" s="115"/>
      <c r="G109" s="115"/>
      <c r="H109" s="115"/>
      <c r="I109" s="85"/>
    </row>
    <row r="110" spans="1:9" x14ac:dyDescent="0.25">
      <c r="A110" s="86"/>
      <c r="B110" s="75"/>
      <c r="C110" s="84"/>
      <c r="D110" s="84"/>
      <c r="E110" s="84"/>
      <c r="F110" s="84"/>
      <c r="G110" s="84"/>
      <c r="H110" s="84"/>
      <c r="I110" s="85"/>
    </row>
    <row r="111" spans="1:9" ht="15.75" thickBot="1" x14ac:dyDescent="0.3">
      <c r="A111" s="102"/>
      <c r="B111" s="103"/>
      <c r="C111" s="104"/>
      <c r="D111" s="104"/>
      <c r="E111" s="104"/>
      <c r="F111" s="104"/>
      <c r="G111" s="104"/>
      <c r="H111" s="104"/>
      <c r="I111" s="105"/>
    </row>
    <row r="112" spans="1:9" x14ac:dyDescent="0.25">
      <c r="A112" s="75"/>
      <c r="B112" s="75"/>
      <c r="C112" s="84"/>
      <c r="D112" s="84"/>
      <c r="E112" s="84"/>
      <c r="F112" s="84"/>
      <c r="G112" s="84"/>
      <c r="H112" s="84"/>
      <c r="I112" s="84"/>
    </row>
    <row r="113" spans="1:9" x14ac:dyDescent="0.25">
      <c r="A113" s="75"/>
      <c r="B113" s="75"/>
      <c r="C113" s="84"/>
      <c r="D113" s="84"/>
      <c r="E113" s="84"/>
      <c r="F113" s="84"/>
      <c r="G113" s="84"/>
      <c r="H113" s="84"/>
      <c r="I113" s="84"/>
    </row>
    <row r="114" spans="1:9" x14ac:dyDescent="0.25">
      <c r="A114" s="75"/>
      <c r="B114" s="75"/>
      <c r="C114" s="84"/>
      <c r="D114" s="84"/>
      <c r="E114" s="84"/>
      <c r="F114" s="84"/>
      <c r="G114" s="84"/>
      <c r="H114" s="84"/>
      <c r="I114" s="84"/>
    </row>
    <row r="115" spans="1:9" ht="18" x14ac:dyDescent="0.25">
      <c r="A115" s="116"/>
      <c r="B115" s="75"/>
      <c r="C115" s="84"/>
      <c r="D115" s="84"/>
      <c r="E115" s="84"/>
      <c r="F115" s="84"/>
      <c r="G115" s="84"/>
      <c r="H115" s="84"/>
      <c r="I115" s="84"/>
    </row>
    <row r="116" spans="1:9" ht="18" x14ac:dyDescent="0.25">
      <c r="A116" s="116"/>
      <c r="B116" s="75"/>
      <c r="C116" s="84"/>
      <c r="D116" s="84"/>
      <c r="E116" s="84"/>
      <c r="F116" s="84"/>
      <c r="G116" s="84"/>
      <c r="H116" s="84"/>
      <c r="I116" s="84"/>
    </row>
    <row r="117" spans="1:9" ht="18" x14ac:dyDescent="0.25">
      <c r="A117" s="116"/>
      <c r="B117" s="75"/>
      <c r="C117" s="84"/>
      <c r="D117" s="84"/>
      <c r="E117" s="84"/>
      <c r="F117" s="84"/>
      <c r="G117" s="84"/>
      <c r="H117" s="84"/>
      <c r="I117" s="84"/>
    </row>
    <row r="118" spans="1:9" ht="18.75" thickBot="1" x14ac:dyDescent="0.3">
      <c r="A118" s="207"/>
      <c r="B118" s="207"/>
      <c r="C118" s="207"/>
      <c r="D118" s="207"/>
      <c r="E118" s="207"/>
      <c r="F118" s="207"/>
      <c r="G118" s="207"/>
      <c r="H118" s="207"/>
      <c r="I118" s="207"/>
    </row>
    <row r="119" spans="1:9" ht="15.75" x14ac:dyDescent="0.25">
      <c r="A119" s="195" t="str">
        <f>+A62</f>
        <v>UNIVERSIDAD TECNOLOGICA DE LA COSTA GRANDE DE GUERRERO</v>
      </c>
      <c r="B119" s="196"/>
      <c r="C119" s="196"/>
      <c r="D119" s="196"/>
      <c r="E119" s="196"/>
      <c r="F119" s="196"/>
      <c r="G119" s="196"/>
      <c r="H119" s="196"/>
      <c r="I119" s="197"/>
    </row>
    <row r="120" spans="1:9" x14ac:dyDescent="0.25">
      <c r="A120" s="198" t="s">
        <v>501</v>
      </c>
      <c r="B120" s="199"/>
      <c r="C120" s="199"/>
      <c r="D120" s="199"/>
      <c r="E120" s="199"/>
      <c r="F120" s="199"/>
      <c r="G120" s="199"/>
      <c r="H120" s="199"/>
      <c r="I120" s="200"/>
    </row>
    <row r="121" spans="1:9" x14ac:dyDescent="0.25">
      <c r="A121" s="198" t="s">
        <v>482</v>
      </c>
      <c r="B121" s="199"/>
      <c r="C121" s="199"/>
      <c r="D121" s="199"/>
      <c r="E121" s="199"/>
      <c r="F121" s="199"/>
      <c r="G121" s="199"/>
      <c r="H121" s="199"/>
      <c r="I121" s="200"/>
    </row>
    <row r="122" spans="1:9" x14ac:dyDescent="0.25">
      <c r="A122" s="71"/>
      <c r="B122" s="72"/>
      <c r="C122" s="72"/>
      <c r="D122" s="72"/>
      <c r="E122" s="72"/>
      <c r="F122" s="72"/>
      <c r="G122" s="72"/>
      <c r="H122" s="72"/>
      <c r="I122" s="73"/>
    </row>
    <row r="123" spans="1:9" x14ac:dyDescent="0.25">
      <c r="A123" s="74"/>
      <c r="B123" s="75"/>
      <c r="C123" s="75"/>
      <c r="D123" s="75"/>
      <c r="E123" s="75"/>
      <c r="F123" s="75"/>
      <c r="G123" s="75"/>
      <c r="H123" s="75"/>
      <c r="I123" s="73"/>
    </row>
    <row r="124" spans="1:9" x14ac:dyDescent="0.25">
      <c r="A124" s="74"/>
      <c r="B124" s="75"/>
      <c r="C124" s="75"/>
      <c r="D124" s="75"/>
      <c r="E124" s="75"/>
      <c r="F124" s="75"/>
      <c r="G124" s="75"/>
      <c r="H124" s="75"/>
      <c r="I124" s="73"/>
    </row>
    <row r="125" spans="1:9" x14ac:dyDescent="0.25">
      <c r="A125" s="74"/>
      <c r="B125" s="75"/>
      <c r="C125" s="75"/>
      <c r="D125" s="75"/>
      <c r="E125" s="75"/>
      <c r="F125" s="75"/>
      <c r="G125" s="75"/>
      <c r="H125" s="75"/>
      <c r="I125" s="73"/>
    </row>
    <row r="126" spans="1:9" x14ac:dyDescent="0.25">
      <c r="A126" s="201" t="s">
        <v>494</v>
      </c>
      <c r="B126" s="202"/>
      <c r="C126" s="202"/>
      <c r="D126" s="202"/>
      <c r="E126" s="202"/>
      <c r="F126" s="202"/>
      <c r="G126" s="202"/>
      <c r="H126" s="202"/>
      <c r="I126" s="203"/>
    </row>
    <row r="127" spans="1:9" x14ac:dyDescent="0.25">
      <c r="A127" s="204" t="str">
        <f>A9</f>
        <v>AL 31 DE DICIEMBRE DE 2021</v>
      </c>
      <c r="B127" s="205"/>
      <c r="C127" s="205"/>
      <c r="D127" s="205"/>
      <c r="E127" s="205"/>
      <c r="F127" s="205"/>
      <c r="G127" s="205"/>
      <c r="H127" s="205"/>
      <c r="I127" s="206"/>
    </row>
    <row r="128" spans="1:9" ht="15.75" thickBot="1" x14ac:dyDescent="0.3">
      <c r="A128" s="102"/>
      <c r="B128" s="117"/>
      <c r="C128" s="117"/>
      <c r="D128" s="117"/>
      <c r="E128" s="117"/>
      <c r="F128" s="117"/>
      <c r="G128" s="117"/>
      <c r="H128" s="117"/>
      <c r="I128" s="118"/>
    </row>
    <row r="129" spans="1:9" x14ac:dyDescent="0.25">
      <c r="A129" s="79"/>
      <c r="B129" s="80"/>
      <c r="C129" s="119"/>
      <c r="D129" s="80"/>
      <c r="E129" s="80"/>
      <c r="F129" s="80"/>
      <c r="G129" s="80"/>
      <c r="H129" s="80"/>
      <c r="I129" s="81"/>
    </row>
    <row r="130" spans="1:9" x14ac:dyDescent="0.25">
      <c r="A130" s="86"/>
      <c r="B130" s="75"/>
      <c r="C130" s="84"/>
      <c r="D130" s="84"/>
      <c r="E130" s="84"/>
      <c r="F130" s="84"/>
      <c r="G130" s="84"/>
      <c r="H130" s="84"/>
      <c r="I130" s="85"/>
    </row>
    <row r="131" spans="1:9" x14ac:dyDescent="0.25">
      <c r="A131" s="86"/>
      <c r="B131" s="75"/>
      <c r="C131" s="84"/>
      <c r="D131" s="84"/>
      <c r="E131" s="84"/>
      <c r="F131" s="84"/>
      <c r="G131" s="84"/>
      <c r="H131" s="84"/>
      <c r="I131" s="85"/>
    </row>
    <row r="132" spans="1:9" x14ac:dyDescent="0.25">
      <c r="A132" s="86"/>
      <c r="B132" s="75"/>
      <c r="C132" s="84"/>
      <c r="D132" s="84" t="s">
        <v>490</v>
      </c>
      <c r="E132" s="84"/>
      <c r="F132" s="84"/>
      <c r="G132" s="84"/>
      <c r="H132" s="84"/>
      <c r="I132" s="85"/>
    </row>
    <row r="133" spans="1:9" x14ac:dyDescent="0.25">
      <c r="A133" s="86"/>
      <c r="B133" s="75"/>
      <c r="C133" s="84"/>
      <c r="D133" s="84"/>
      <c r="E133" s="84"/>
      <c r="F133" s="84"/>
      <c r="G133" s="84"/>
      <c r="H133" s="84"/>
      <c r="I133" s="85"/>
    </row>
    <row r="134" spans="1:9" x14ac:dyDescent="0.25">
      <c r="A134" s="86" t="s">
        <v>502</v>
      </c>
      <c r="B134" s="75"/>
      <c r="C134" s="193" t="s">
        <v>526</v>
      </c>
      <c r="D134" s="193"/>
      <c r="E134" s="193"/>
      <c r="F134" s="193"/>
      <c r="G134" s="193"/>
      <c r="H134" s="193"/>
      <c r="I134" s="85"/>
    </row>
    <row r="135" spans="1:9" x14ac:dyDescent="0.25">
      <c r="A135" s="86"/>
      <c r="B135" s="75"/>
      <c r="C135" s="112"/>
      <c r="D135" s="112"/>
      <c r="E135" s="112"/>
      <c r="F135" s="112"/>
      <c r="G135" s="112"/>
      <c r="H135" s="112"/>
      <c r="I135" s="85"/>
    </row>
    <row r="136" spans="1:9" x14ac:dyDescent="0.25">
      <c r="A136" s="86"/>
      <c r="B136" s="75"/>
      <c r="C136" s="112"/>
      <c r="D136" s="112"/>
      <c r="E136" s="112"/>
      <c r="F136" s="112"/>
      <c r="G136" s="112"/>
      <c r="H136" s="112"/>
      <c r="I136" s="85"/>
    </row>
    <row r="137" spans="1:9" x14ac:dyDescent="0.25">
      <c r="A137" s="86"/>
      <c r="B137" s="75"/>
      <c r="C137" s="112"/>
      <c r="D137" s="112"/>
      <c r="E137" s="112"/>
      <c r="F137" s="112"/>
      <c r="G137" s="112"/>
      <c r="H137" s="112"/>
      <c r="I137" s="85"/>
    </row>
    <row r="138" spans="1:9" x14ac:dyDescent="0.25">
      <c r="A138" s="86"/>
      <c r="B138" s="75"/>
      <c r="C138" s="112"/>
      <c r="D138" s="112"/>
      <c r="E138" s="112"/>
      <c r="F138" s="112"/>
      <c r="G138" s="112"/>
      <c r="H138" s="112"/>
      <c r="I138" s="85"/>
    </row>
    <row r="139" spans="1:9" x14ac:dyDescent="0.25">
      <c r="A139" s="111" t="s">
        <v>503</v>
      </c>
      <c r="B139" s="100"/>
      <c r="C139" s="193" t="s">
        <v>527</v>
      </c>
      <c r="D139" s="193"/>
      <c r="E139" s="193"/>
      <c r="F139" s="193"/>
      <c r="G139" s="193"/>
      <c r="H139" s="193"/>
      <c r="I139" s="85"/>
    </row>
    <row r="140" spans="1:9" x14ac:dyDescent="0.25">
      <c r="A140" s="111"/>
      <c r="B140" s="100"/>
      <c r="C140" s="193"/>
      <c r="D140" s="193"/>
      <c r="E140" s="193"/>
      <c r="F140" s="193"/>
      <c r="G140" s="193"/>
      <c r="H140" s="193"/>
      <c r="I140" s="85"/>
    </row>
    <row r="141" spans="1:9" x14ac:dyDescent="0.25">
      <c r="A141" s="111"/>
      <c r="B141" s="100"/>
      <c r="C141" s="193"/>
      <c r="D141" s="193"/>
      <c r="E141" s="193"/>
      <c r="F141" s="193"/>
      <c r="G141" s="193"/>
      <c r="H141" s="193"/>
      <c r="I141" s="85"/>
    </row>
    <row r="142" spans="1:9" x14ac:dyDescent="0.25">
      <c r="A142" s="111"/>
      <c r="B142" s="100"/>
      <c r="C142" s="193"/>
      <c r="D142" s="193"/>
      <c r="E142" s="193"/>
      <c r="F142" s="193"/>
      <c r="G142" s="193"/>
      <c r="H142" s="193"/>
      <c r="I142" s="85"/>
    </row>
    <row r="143" spans="1:9" x14ac:dyDescent="0.25">
      <c r="A143" s="111"/>
      <c r="B143" s="100"/>
      <c r="C143" s="112"/>
      <c r="D143" s="112"/>
      <c r="E143" s="112"/>
      <c r="F143" s="112"/>
      <c r="G143" s="112"/>
      <c r="H143" s="112"/>
      <c r="I143" s="85"/>
    </row>
    <row r="144" spans="1:9" x14ac:dyDescent="0.25">
      <c r="A144" s="111"/>
      <c r="B144" s="100"/>
      <c r="C144" s="112"/>
      <c r="D144" s="112"/>
      <c r="E144" s="112"/>
      <c r="F144" s="112"/>
      <c r="G144" s="112"/>
      <c r="H144" s="112"/>
      <c r="I144" s="85"/>
    </row>
    <row r="145" spans="1:9" x14ac:dyDescent="0.25">
      <c r="A145" s="74"/>
      <c r="B145" s="75"/>
      <c r="C145" s="110"/>
      <c r="D145" s="100"/>
      <c r="E145" s="100"/>
      <c r="F145" s="100"/>
      <c r="G145" s="100"/>
      <c r="H145" s="100"/>
      <c r="I145" s="73"/>
    </row>
    <row r="146" spans="1:9" x14ac:dyDescent="0.25">
      <c r="A146" s="86" t="s">
        <v>504</v>
      </c>
      <c r="B146" s="75"/>
      <c r="C146" s="193" t="s">
        <v>528</v>
      </c>
      <c r="D146" s="193"/>
      <c r="E146" s="193"/>
      <c r="F146" s="193"/>
      <c r="G146" s="193"/>
      <c r="H146" s="193"/>
      <c r="I146" s="73"/>
    </row>
    <row r="147" spans="1:9" x14ac:dyDescent="0.25">
      <c r="A147" s="74"/>
      <c r="B147" s="75"/>
      <c r="C147" s="193"/>
      <c r="D147" s="193"/>
      <c r="E147" s="193"/>
      <c r="F147" s="193"/>
      <c r="G147" s="193"/>
      <c r="H147" s="193"/>
      <c r="I147" s="85"/>
    </row>
    <row r="148" spans="1:9" x14ac:dyDescent="0.25">
      <c r="A148" s="86"/>
      <c r="B148" s="75"/>
      <c r="C148" s="193"/>
      <c r="D148" s="193"/>
      <c r="E148" s="193"/>
      <c r="F148" s="193"/>
      <c r="G148" s="193"/>
      <c r="H148" s="193"/>
      <c r="I148" s="73"/>
    </row>
    <row r="149" spans="1:9" x14ac:dyDescent="0.25">
      <c r="A149" s="74"/>
      <c r="B149" s="75"/>
      <c r="C149" s="193"/>
      <c r="D149" s="193"/>
      <c r="E149" s="193"/>
      <c r="F149" s="193"/>
      <c r="G149" s="193"/>
      <c r="H149" s="193"/>
      <c r="I149" s="85"/>
    </row>
    <row r="150" spans="1:9" x14ac:dyDescent="0.25">
      <c r="A150" s="74"/>
      <c r="B150" s="75"/>
      <c r="C150" s="193"/>
      <c r="D150" s="193"/>
      <c r="E150" s="193"/>
      <c r="F150" s="193"/>
      <c r="G150" s="193"/>
      <c r="H150" s="193"/>
      <c r="I150" s="85"/>
    </row>
    <row r="151" spans="1:9" x14ac:dyDescent="0.25">
      <c r="A151" s="74"/>
      <c r="B151" s="75"/>
      <c r="C151" s="193"/>
      <c r="D151" s="193"/>
      <c r="E151" s="193"/>
      <c r="F151" s="193"/>
      <c r="G151" s="193"/>
      <c r="H151" s="193"/>
      <c r="I151" s="85"/>
    </row>
    <row r="152" spans="1:9" x14ac:dyDescent="0.25">
      <c r="A152" s="74"/>
      <c r="B152" s="75"/>
      <c r="C152" s="193"/>
      <c r="D152" s="193"/>
      <c r="E152" s="193"/>
      <c r="F152" s="193"/>
      <c r="G152" s="193"/>
      <c r="H152" s="193"/>
      <c r="I152" s="85"/>
    </row>
    <row r="153" spans="1:9" x14ac:dyDescent="0.25">
      <c r="A153" s="74"/>
      <c r="B153" s="75"/>
      <c r="C153" s="193"/>
      <c r="D153" s="193"/>
      <c r="E153" s="193"/>
      <c r="F153" s="193"/>
      <c r="G153" s="193"/>
      <c r="H153" s="193"/>
      <c r="I153" s="85"/>
    </row>
    <row r="154" spans="1:9" x14ac:dyDescent="0.25">
      <c r="A154" s="74"/>
      <c r="B154" s="75"/>
      <c r="C154" s="193"/>
      <c r="D154" s="193"/>
      <c r="E154" s="193"/>
      <c r="F154" s="193"/>
      <c r="G154" s="193"/>
      <c r="H154" s="193"/>
      <c r="I154" s="85"/>
    </row>
    <row r="155" spans="1:9" x14ac:dyDescent="0.25">
      <c r="A155" s="74"/>
      <c r="B155" s="75"/>
      <c r="C155" s="193"/>
      <c r="D155" s="193"/>
      <c r="E155" s="193"/>
      <c r="F155" s="193"/>
      <c r="G155" s="193"/>
      <c r="H155" s="193"/>
      <c r="I155" s="85"/>
    </row>
    <row r="156" spans="1:9" x14ac:dyDescent="0.25">
      <c r="A156" s="74"/>
      <c r="B156" s="75"/>
      <c r="C156" s="84"/>
      <c r="D156" s="84"/>
      <c r="E156" s="84"/>
      <c r="F156" s="84"/>
      <c r="G156" s="84"/>
      <c r="H156" s="84"/>
      <c r="I156" s="85"/>
    </row>
    <row r="157" spans="1:9" x14ac:dyDescent="0.25">
      <c r="A157" s="74"/>
      <c r="B157" s="75"/>
      <c r="C157" s="84"/>
      <c r="D157" s="84"/>
      <c r="E157" s="84"/>
      <c r="F157" s="84"/>
      <c r="G157" s="84"/>
      <c r="H157" s="84"/>
      <c r="I157" s="85"/>
    </row>
    <row r="158" spans="1:9" x14ac:dyDescent="0.25">
      <c r="A158" s="74"/>
      <c r="B158" s="75"/>
      <c r="C158" s="75"/>
      <c r="D158" s="75"/>
      <c r="E158" s="75"/>
      <c r="F158" s="75"/>
      <c r="G158" s="75"/>
      <c r="H158" s="75"/>
      <c r="I158" s="73"/>
    </row>
    <row r="159" spans="1:9" x14ac:dyDescent="0.25">
      <c r="A159" s="86" t="s">
        <v>505</v>
      </c>
      <c r="B159" s="75"/>
      <c r="C159" s="120" t="s">
        <v>506</v>
      </c>
      <c r="D159" s="194">
        <f>+G169</f>
        <v>93117149.99000001</v>
      </c>
      <c r="E159" s="194"/>
      <c r="F159" s="75"/>
      <c r="G159" s="75"/>
      <c r="H159" s="75"/>
      <c r="I159" s="73"/>
    </row>
    <row r="160" spans="1:9" x14ac:dyDescent="0.25">
      <c r="A160" s="86"/>
      <c r="B160" s="75"/>
      <c r="C160" s="84" t="s">
        <v>507</v>
      </c>
      <c r="D160" s="75"/>
      <c r="E160" s="75"/>
      <c r="F160" s="75"/>
      <c r="G160" s="75"/>
      <c r="H160" s="75"/>
      <c r="I160" s="73"/>
    </row>
    <row r="161" spans="1:9" x14ac:dyDescent="0.25">
      <c r="A161" s="74"/>
      <c r="B161" s="75"/>
      <c r="C161" s="84"/>
      <c r="D161" s="84"/>
      <c r="E161" s="84"/>
      <c r="F161" s="84"/>
      <c r="G161" s="84"/>
      <c r="H161" s="84"/>
      <c r="I161" s="85"/>
    </row>
    <row r="162" spans="1:9" x14ac:dyDescent="0.25">
      <c r="A162" s="74"/>
      <c r="B162" s="75"/>
      <c r="C162" s="75" t="s">
        <v>508</v>
      </c>
      <c r="D162" s="84"/>
      <c r="E162" s="84"/>
      <c r="F162" s="84"/>
      <c r="G162" s="121">
        <v>40743599</v>
      </c>
      <c r="H162" s="84"/>
      <c r="I162" s="73"/>
    </row>
    <row r="163" spans="1:9" x14ac:dyDescent="0.25">
      <c r="A163" s="74"/>
      <c r="B163" s="75"/>
      <c r="C163" s="75" t="s">
        <v>509</v>
      </c>
      <c r="D163" s="84"/>
      <c r="E163" s="84"/>
      <c r="F163" s="84"/>
      <c r="G163" s="122">
        <v>42986695.149999999</v>
      </c>
      <c r="H163" s="123"/>
      <c r="I163" s="73"/>
    </row>
    <row r="164" spans="1:9" x14ac:dyDescent="0.25">
      <c r="A164" s="74"/>
      <c r="B164" s="75"/>
      <c r="C164" s="75"/>
      <c r="D164" s="84"/>
      <c r="E164" s="84"/>
      <c r="F164" s="84"/>
      <c r="G164" s="122"/>
      <c r="H164" s="123"/>
      <c r="I164" s="73"/>
    </row>
    <row r="165" spans="1:9" x14ac:dyDescent="0.25">
      <c r="A165" s="74"/>
      <c r="B165" s="75"/>
      <c r="C165" s="75" t="s">
        <v>510</v>
      </c>
      <c r="D165" s="75"/>
      <c r="E165" s="75"/>
      <c r="F165" s="75"/>
      <c r="G165" s="124">
        <v>9384640.1999999993</v>
      </c>
      <c r="H165" s="84"/>
      <c r="I165" s="73"/>
    </row>
    <row r="166" spans="1:9" x14ac:dyDescent="0.25">
      <c r="A166" s="74"/>
      <c r="B166" s="75"/>
      <c r="C166" s="75" t="s">
        <v>511</v>
      </c>
      <c r="D166" s="75"/>
      <c r="E166" s="75"/>
      <c r="F166" s="75"/>
      <c r="G166" s="124">
        <v>2111.52</v>
      </c>
      <c r="H166" s="84"/>
      <c r="I166" s="73"/>
    </row>
    <row r="167" spans="1:9" x14ac:dyDescent="0.25">
      <c r="A167" s="74"/>
      <c r="B167" s="75"/>
      <c r="C167" s="75" t="s">
        <v>512</v>
      </c>
      <c r="D167" s="75"/>
      <c r="E167" s="75"/>
      <c r="F167" s="75"/>
      <c r="G167" s="124">
        <v>0</v>
      </c>
      <c r="H167" s="84"/>
      <c r="I167" s="73"/>
    </row>
    <row r="168" spans="1:9" ht="15.75" thickBot="1" x14ac:dyDescent="0.3">
      <c r="A168" s="74"/>
      <c r="B168" s="75"/>
      <c r="C168" s="75" t="s">
        <v>513</v>
      </c>
      <c r="D168" s="75"/>
      <c r="E168" s="75"/>
      <c r="F168" s="75"/>
      <c r="G168" s="124">
        <v>104.12</v>
      </c>
      <c r="H168" s="84"/>
      <c r="I168" s="73"/>
    </row>
    <row r="169" spans="1:9" x14ac:dyDescent="0.25">
      <c r="A169" s="74"/>
      <c r="B169" s="75"/>
      <c r="C169" s="75"/>
      <c r="D169" s="75"/>
      <c r="E169" s="125" t="s">
        <v>514</v>
      </c>
      <c r="F169" s="75"/>
      <c r="G169" s="126">
        <f>SUM(G162:G168)</f>
        <v>93117149.99000001</v>
      </c>
      <c r="H169" s="84"/>
      <c r="I169" s="73"/>
    </row>
    <row r="170" spans="1:9" x14ac:dyDescent="0.25">
      <c r="A170" s="74"/>
      <c r="B170" s="75"/>
      <c r="C170" s="75"/>
      <c r="D170" s="75"/>
      <c r="E170" s="125"/>
      <c r="F170" s="75"/>
      <c r="G170" s="127"/>
      <c r="H170" s="84"/>
      <c r="I170" s="73"/>
    </row>
    <row r="171" spans="1:9" x14ac:dyDescent="0.25">
      <c r="A171" s="74"/>
      <c r="B171" s="75"/>
      <c r="C171" s="128" t="s">
        <v>529</v>
      </c>
      <c r="D171" s="75"/>
      <c r="E171" s="125"/>
      <c r="F171" s="75"/>
      <c r="G171" s="127"/>
      <c r="H171" s="84"/>
      <c r="I171" s="73"/>
    </row>
    <row r="172" spans="1:9" x14ac:dyDescent="0.25">
      <c r="A172" s="74"/>
      <c r="B172" s="75"/>
      <c r="C172" s="84"/>
      <c r="D172" s="75"/>
      <c r="E172" s="125"/>
      <c r="F172" s="75"/>
      <c r="G172" s="127"/>
      <c r="H172" s="84"/>
      <c r="I172" s="73"/>
    </row>
    <row r="173" spans="1:9" x14ac:dyDescent="0.25">
      <c r="A173" s="74"/>
      <c r="B173" s="75" t="s">
        <v>515</v>
      </c>
      <c r="C173" s="84"/>
      <c r="D173" s="75"/>
      <c r="E173" s="125"/>
      <c r="F173" s="75"/>
      <c r="G173" s="127"/>
      <c r="H173" s="84"/>
      <c r="I173" s="73"/>
    </row>
    <row r="174" spans="1:9" x14ac:dyDescent="0.25">
      <c r="A174" s="74"/>
      <c r="B174" s="75" t="s">
        <v>516</v>
      </c>
      <c r="C174" s="75"/>
      <c r="D174" s="75"/>
      <c r="E174" s="75"/>
      <c r="F174" s="75"/>
      <c r="G174" s="75"/>
      <c r="H174" s="75"/>
      <c r="I174" s="73"/>
    </row>
    <row r="175" spans="1:9" ht="15.75" thickBot="1" x14ac:dyDescent="0.3">
      <c r="A175" s="102"/>
      <c r="B175" s="103"/>
      <c r="C175" s="103"/>
      <c r="D175" s="103"/>
      <c r="E175" s="103"/>
      <c r="F175" s="103"/>
      <c r="G175" s="103"/>
      <c r="H175" s="103"/>
      <c r="I175" s="129"/>
    </row>
    <row r="176" spans="1:9" x14ac:dyDescent="0.25">
      <c r="A176" s="79"/>
      <c r="B176" s="80"/>
      <c r="C176" s="130"/>
      <c r="D176" s="80"/>
      <c r="E176" s="80"/>
      <c r="F176" s="80"/>
      <c r="G176" s="80"/>
      <c r="H176" s="80"/>
      <c r="I176" s="81"/>
    </row>
    <row r="177" spans="1:9" x14ac:dyDescent="0.25">
      <c r="A177" s="74"/>
      <c r="B177" s="75"/>
      <c r="C177" s="131"/>
      <c r="D177" s="75"/>
      <c r="E177" s="75"/>
      <c r="F177" s="75"/>
      <c r="G177" s="75"/>
      <c r="H177" s="75"/>
      <c r="I177" s="73"/>
    </row>
    <row r="178" spans="1:9" x14ac:dyDescent="0.25">
      <c r="A178" s="74"/>
      <c r="B178" s="75"/>
      <c r="C178" s="131"/>
      <c r="D178" s="75"/>
      <c r="E178" s="75"/>
      <c r="F178" s="75"/>
      <c r="G178" s="75"/>
      <c r="H178" s="75"/>
      <c r="I178" s="73"/>
    </row>
    <row r="179" spans="1:9" x14ac:dyDescent="0.25">
      <c r="A179" s="74"/>
      <c r="B179" s="75"/>
      <c r="C179" s="131"/>
      <c r="D179" s="75"/>
      <c r="E179" s="75"/>
      <c r="F179" s="75"/>
      <c r="G179" s="75"/>
      <c r="H179" s="75"/>
      <c r="I179" s="73"/>
    </row>
    <row r="180" spans="1:9" ht="15.75" thickBot="1" x14ac:dyDescent="0.3">
      <c r="A180" s="132"/>
      <c r="B180" s="133"/>
      <c r="C180" s="134"/>
      <c r="D180" s="103"/>
      <c r="E180" s="103"/>
      <c r="F180" s="135"/>
      <c r="G180" s="135"/>
      <c r="H180" s="135"/>
      <c r="I180" s="136"/>
    </row>
  </sheetData>
  <mergeCells count="33">
    <mergeCell ref="C45:H47"/>
    <mergeCell ref="A1:I1"/>
    <mergeCell ref="A2:I2"/>
    <mergeCell ref="A3:I3"/>
    <mergeCell ref="A8:I8"/>
    <mergeCell ref="A9:I9"/>
    <mergeCell ref="A13:B13"/>
    <mergeCell ref="C16:H17"/>
    <mergeCell ref="C23:H26"/>
    <mergeCell ref="C31:H32"/>
    <mergeCell ref="A38:B39"/>
    <mergeCell ref="C38:H40"/>
    <mergeCell ref="A118:I118"/>
    <mergeCell ref="C51:H52"/>
    <mergeCell ref="A62:I62"/>
    <mergeCell ref="A63:I63"/>
    <mergeCell ref="A64:I64"/>
    <mergeCell ref="A69:I69"/>
    <mergeCell ref="A70:I70"/>
    <mergeCell ref="C76:H78"/>
    <mergeCell ref="C84:H89"/>
    <mergeCell ref="C97:H98"/>
    <mergeCell ref="A103:B104"/>
    <mergeCell ref="C103:H107"/>
    <mergeCell ref="C139:H142"/>
    <mergeCell ref="C146:H155"/>
    <mergeCell ref="D159:E159"/>
    <mergeCell ref="A119:I119"/>
    <mergeCell ref="A120:I120"/>
    <mergeCell ref="A121:I121"/>
    <mergeCell ref="A126:I126"/>
    <mergeCell ref="A127:I127"/>
    <mergeCell ref="C134:H134"/>
  </mergeCells>
  <pageMargins left="0.70866141732283472" right="0.70866141732283472" top="0.74803149606299213" bottom="0.74803149606299213" header="0.31496062992125984" footer="0.31496062992125984"/>
  <pageSetup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Notas Desglose</vt:lpstr>
      <vt:lpstr>Hoja1</vt:lpstr>
      <vt:lpstr>Notas de Memoria</vt:lpstr>
      <vt:lpstr>Notas de Gestio</vt:lpstr>
      <vt:lpstr>Notas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Gomez Hernandez</dc:creator>
  <cp:lastModifiedBy>CONTABILIDAD02</cp:lastModifiedBy>
  <cp:lastPrinted>2022-11-17T16:52:18Z</cp:lastPrinted>
  <dcterms:created xsi:type="dcterms:W3CDTF">2018-04-26T19:26:24Z</dcterms:created>
  <dcterms:modified xsi:type="dcterms:W3CDTF">2022-11-17T16:52:51Z</dcterms:modified>
</cp:coreProperties>
</file>